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\Desktop\ROZPOČET\Rozpočtové opatření\2020\"/>
    </mc:Choice>
  </mc:AlternateContent>
  <bookViews>
    <workbookView xWindow="0" yWindow="0" windowWidth="10080" windowHeight="1021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3" i="1" l="1"/>
  <c r="P37" i="1"/>
  <c r="Q59" i="1" l="1"/>
  <c r="P59" i="1"/>
  <c r="Q66" i="1" l="1"/>
  <c r="D34" i="1" l="1"/>
  <c r="J34" i="1"/>
  <c r="P8" i="1"/>
  <c r="P5" i="1"/>
  <c r="N99" i="1"/>
  <c r="M99" i="1"/>
  <c r="N85" i="1"/>
  <c r="M85" i="1"/>
  <c r="N34" i="1"/>
  <c r="M34" i="1"/>
  <c r="N20" i="1"/>
  <c r="M20" i="1"/>
  <c r="M101" i="1" s="1"/>
  <c r="M110" i="1" s="1"/>
  <c r="K99" i="1"/>
  <c r="J99" i="1"/>
  <c r="H99" i="1"/>
  <c r="G99" i="1"/>
  <c r="E99" i="1"/>
  <c r="Q98" i="1"/>
  <c r="P98" i="1"/>
  <c r="Q97" i="1"/>
  <c r="P97" i="1"/>
  <c r="Q96" i="1"/>
  <c r="P96" i="1"/>
  <c r="Q95" i="1"/>
  <c r="P95" i="1"/>
  <c r="Q94" i="1"/>
  <c r="P94" i="1"/>
  <c r="Q93" i="1"/>
  <c r="P93" i="1"/>
  <c r="Q92" i="1"/>
  <c r="P92" i="1"/>
  <c r="Q91" i="1"/>
  <c r="P91" i="1"/>
  <c r="Q90" i="1"/>
  <c r="P90" i="1"/>
  <c r="Q89" i="1"/>
  <c r="P89" i="1"/>
  <c r="Q88" i="1"/>
  <c r="P88" i="1"/>
  <c r="P99" i="1" s="1"/>
  <c r="K85" i="1"/>
  <c r="J85" i="1"/>
  <c r="H85" i="1"/>
  <c r="G85" i="1"/>
  <c r="E85" i="1"/>
  <c r="E101" i="1" s="1"/>
  <c r="D85" i="1"/>
  <c r="Q84" i="1"/>
  <c r="P84" i="1"/>
  <c r="Q83" i="1"/>
  <c r="P83" i="1"/>
  <c r="Q82" i="1"/>
  <c r="P82" i="1"/>
  <c r="Q81" i="1"/>
  <c r="P81" i="1"/>
  <c r="Q80" i="1"/>
  <c r="P80" i="1"/>
  <c r="Q79" i="1"/>
  <c r="P79" i="1"/>
  <c r="Q78" i="1"/>
  <c r="P78" i="1"/>
  <c r="Q77" i="1"/>
  <c r="P77" i="1"/>
  <c r="Q76" i="1"/>
  <c r="P76" i="1"/>
  <c r="Q75" i="1"/>
  <c r="P75" i="1"/>
  <c r="Q74" i="1"/>
  <c r="P74" i="1"/>
  <c r="Q73" i="1"/>
  <c r="P73" i="1"/>
  <c r="Q72" i="1"/>
  <c r="P72" i="1"/>
  <c r="Q71" i="1"/>
  <c r="P71" i="1"/>
  <c r="Q70" i="1"/>
  <c r="P70" i="1"/>
  <c r="Q69" i="1"/>
  <c r="P69" i="1"/>
  <c r="Q68" i="1"/>
  <c r="P68" i="1"/>
  <c r="Q67" i="1"/>
  <c r="P67" i="1"/>
  <c r="P66" i="1"/>
  <c r="Q65" i="1"/>
  <c r="P65" i="1"/>
  <c r="Q64" i="1"/>
  <c r="P64" i="1"/>
  <c r="P63" i="1"/>
  <c r="Q62" i="1"/>
  <c r="P62" i="1"/>
  <c r="Q61" i="1"/>
  <c r="P61" i="1"/>
  <c r="Q60" i="1"/>
  <c r="P60" i="1"/>
  <c r="Q58" i="1"/>
  <c r="P58" i="1"/>
  <c r="Q57" i="1"/>
  <c r="P57" i="1"/>
  <c r="Q56" i="1"/>
  <c r="P56" i="1"/>
  <c r="Q55" i="1"/>
  <c r="P55" i="1"/>
  <c r="Q54" i="1"/>
  <c r="P54" i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K34" i="1"/>
  <c r="H34" i="1"/>
  <c r="G34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Q22" i="1"/>
  <c r="P22" i="1"/>
  <c r="Q21" i="1"/>
  <c r="P21" i="1"/>
  <c r="K20" i="1"/>
  <c r="J20" i="1"/>
  <c r="J101" i="1" s="1"/>
  <c r="J110" i="1" s="1"/>
  <c r="H20" i="1"/>
  <c r="G20" i="1"/>
  <c r="D20" i="1"/>
  <c r="D101" i="1" s="1"/>
  <c r="D110" i="1" s="1"/>
  <c r="Q19" i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Q12" i="1"/>
  <c r="P12" i="1"/>
  <c r="Q11" i="1"/>
  <c r="P11" i="1"/>
  <c r="Q10" i="1"/>
  <c r="P10" i="1"/>
  <c r="Q9" i="1"/>
  <c r="P9" i="1"/>
  <c r="Q8" i="1"/>
  <c r="Q7" i="1"/>
  <c r="P7" i="1"/>
  <c r="Q6" i="1"/>
  <c r="P6" i="1"/>
  <c r="Q5" i="1"/>
  <c r="N101" i="1" l="1"/>
  <c r="N110" i="1" s="1"/>
  <c r="K101" i="1"/>
  <c r="K110" i="1" s="1"/>
  <c r="Q34" i="1"/>
  <c r="Q85" i="1"/>
  <c r="Q99" i="1"/>
  <c r="Q20" i="1"/>
  <c r="P34" i="1"/>
  <c r="P85" i="1"/>
  <c r="P20" i="1"/>
  <c r="G110" i="1"/>
  <c r="E102" i="1"/>
  <c r="E110" i="1" s="1"/>
  <c r="G101" i="1"/>
  <c r="H101" i="1"/>
  <c r="H110" i="1" s="1"/>
  <c r="P101" i="1" l="1"/>
  <c r="P110" i="1" s="1"/>
  <c r="Q101" i="1"/>
  <c r="Q110" i="1" s="1"/>
</calcChain>
</file>

<file path=xl/sharedStrings.xml><?xml version="1.0" encoding="utf-8"?>
<sst xmlns="http://schemas.openxmlformats.org/spreadsheetml/2006/main" count="144" uniqueCount="121">
  <si>
    <t>Rozpočtové opatření č. 1</t>
  </si>
  <si>
    <t>Rozpočtové opatření č. 2</t>
  </si>
  <si>
    <t>Celkem včetně opatření</t>
  </si>
  <si>
    <t>Schválený rozpočet obce Valašská Polanka</t>
  </si>
  <si>
    <t>Příjmy</t>
  </si>
  <si>
    <t>Výdaje</t>
  </si>
  <si>
    <t>Paragraf</t>
  </si>
  <si>
    <t>Položka</t>
  </si>
  <si>
    <t>Popis</t>
  </si>
  <si>
    <t>tis.Kč</t>
  </si>
  <si>
    <t>DPFO placená plátci</t>
  </si>
  <si>
    <t>DPFO placená poplatníky</t>
  </si>
  <si>
    <t>DPFO vybíraná srážkou</t>
  </si>
  <si>
    <t>DPPO</t>
  </si>
  <si>
    <t>daň z příjmu placená obcí</t>
  </si>
  <si>
    <t>DPH</t>
  </si>
  <si>
    <t>odvody za odnětí půdy ze zemědělského půdního fondu</t>
  </si>
  <si>
    <t>ost. poplatky a odvody v oblasti ŽP</t>
  </si>
  <si>
    <t>Poplatek za systém odstraň. komunálního odpadu</t>
  </si>
  <si>
    <t>Poplatek ze psů</t>
  </si>
  <si>
    <t>poplatek z veřejného prostranství</t>
  </si>
  <si>
    <t>poplatek ze vstupného</t>
  </si>
  <si>
    <t>správní poplatky</t>
  </si>
  <si>
    <t>daň z hazardních her</t>
  </si>
  <si>
    <t>daň z nemovitostí</t>
  </si>
  <si>
    <t xml:space="preserve">Daňové příjmy CELKEM </t>
  </si>
  <si>
    <t>NIV přijaté transfery z všeobecné pokladní správy SR</t>
  </si>
  <si>
    <t>NIV přijaté dotace ze SR na ZŠ, MŠ</t>
  </si>
  <si>
    <t>NIV přijaté dotace ze SR na státní správu</t>
  </si>
  <si>
    <t>NIV přijaté transfery ze SF</t>
  </si>
  <si>
    <t>Ostatní NIV transfery ze SR</t>
  </si>
  <si>
    <t>NIV přijaté transfery od obcí na ZŠ</t>
  </si>
  <si>
    <t>NIV přijaté transfery od Krajů</t>
  </si>
  <si>
    <t>Neinvestiční přijaté transfery od obcí</t>
  </si>
  <si>
    <t>NIV přijaté transfery od krajů</t>
  </si>
  <si>
    <t>Převody z rozpočtových účtů</t>
  </si>
  <si>
    <t>Investiční přijaté transfery ze všeob. pokl. spr. SR</t>
  </si>
  <si>
    <t>Ost. INV přijaté transfery ze st. rozpočtu</t>
  </si>
  <si>
    <t xml:space="preserve"> </t>
  </si>
  <si>
    <t xml:space="preserve">Investiční přijaté transfery od krajů </t>
  </si>
  <si>
    <t>Dotace, příspěvky a transfery CELKEM</t>
  </si>
  <si>
    <t>Běžný provoz</t>
  </si>
  <si>
    <t>Podpora ostatních produkčních činností</t>
  </si>
  <si>
    <t>Silnice</t>
  </si>
  <si>
    <t>Ostatní záležitosti pozemních komunikací</t>
  </si>
  <si>
    <t>Provoz veřejné silniční dopravy</t>
  </si>
  <si>
    <t>Ostatní záležitosti v silniční dopravě</t>
  </si>
  <si>
    <t>Dopravní obslužnost veřejnými službami - linková</t>
  </si>
  <si>
    <t>Odvod a čištění odpadních vod</t>
  </si>
  <si>
    <t>Úpravy drobných vodních toků</t>
  </si>
  <si>
    <t>Provozní náklady MŠ pro 47 dětí</t>
  </si>
  <si>
    <t>Provozní náklady ZŠ pro  230 dětí</t>
  </si>
  <si>
    <t>Provoz knihovny</t>
  </si>
  <si>
    <t xml:space="preserve">Záležitosti kultury </t>
  </si>
  <si>
    <t>Pietní akty</t>
  </si>
  <si>
    <t>Provoz veřejného rozhlasu</t>
  </si>
  <si>
    <t>Obecní zpravodaj</t>
  </si>
  <si>
    <t xml:space="preserve">Provoz kulturního domu </t>
  </si>
  <si>
    <t>Činnost komise pro občanské záležitosti</t>
  </si>
  <si>
    <t>Sportovní zařízení v majetku obce</t>
  </si>
  <si>
    <t>Tělovýchovná činnost</t>
  </si>
  <si>
    <t>Provoz zdravotního střediska</t>
  </si>
  <si>
    <t>Bytové hospodářství</t>
  </si>
  <si>
    <t>Nebyt. hospodářství, provoz DS, čp.81 a HOO</t>
  </si>
  <si>
    <t>Veřejné osvětlení</t>
  </si>
  <si>
    <t>Pohřebnictví</t>
  </si>
  <si>
    <t>Územní plánování</t>
  </si>
  <si>
    <t>Územní rozvoj digitální mapy ZK</t>
  </si>
  <si>
    <t xml:space="preserve">Komunální služby a územní rozvoj              </t>
  </si>
  <si>
    <t>Svoz a sběr nebezpečných odpadů</t>
  </si>
  <si>
    <t>Svoz a sběr komunálních odpadů</t>
  </si>
  <si>
    <t>Sběr a svoz ost.odpadů</t>
  </si>
  <si>
    <t>Využívání a zneškodňování komunálních odpadů</t>
  </si>
  <si>
    <t>Využívání a zneškodňování ostatních odpadů</t>
  </si>
  <si>
    <t>Ostatní nakládání s odpady</t>
  </si>
  <si>
    <t>Péče o veřejnou zeleň</t>
  </si>
  <si>
    <t>Ostatní sociální péče a pomoc rodině a manželství</t>
  </si>
  <si>
    <t>domovy pro seniory</t>
  </si>
  <si>
    <t>Denní stacionáře a centra denních služeb</t>
  </si>
  <si>
    <t>Ochrana obyvatelstva</t>
  </si>
  <si>
    <t>Krizová opatření</t>
  </si>
  <si>
    <t>Požární ochrana</t>
  </si>
  <si>
    <t>Místní zastupitelské orgány</t>
  </si>
  <si>
    <t>Volby do Evropského parlamentu</t>
  </si>
  <si>
    <t>Činnost místní správy+sociální fond</t>
  </si>
  <si>
    <t>Výdaje z finančních operací (vč. úroky z úvěru )</t>
  </si>
  <si>
    <t>Převody vlastním rozpočtovým účtům</t>
  </si>
  <si>
    <t>Odvod DPH</t>
  </si>
  <si>
    <t>Vratky transferů z veřejných rozpočtů</t>
  </si>
  <si>
    <t>Ostatní činnosti - veřejná finanční podpora, dary</t>
  </si>
  <si>
    <t>Celkem - provoz</t>
  </si>
  <si>
    <t>Investiční výdaje - závazný ukazatel</t>
  </si>
  <si>
    <t>Výstavba oplocení dětského hřiště</t>
  </si>
  <si>
    <t>Překládka kabelu CETIN pro CBVV - zhotovení PD</t>
  </si>
  <si>
    <t>INV Příspěvek MV na financ. ČŘ Bečva II</t>
  </si>
  <si>
    <t>Zavlaž. fotbalového hřiště - výkop studny vč. příslušenství</t>
  </si>
  <si>
    <t>Dokončení II.etapy stavby HOO</t>
  </si>
  <si>
    <t>Výstavba oplocení u Korčáků a babíčkového splavu</t>
  </si>
  <si>
    <t>Nákup traktoru s kontejnerovým nosičem pro lesní hosp.</t>
  </si>
  <si>
    <t>Zhotovení PD pro točnu BUS u ZŠ</t>
  </si>
  <si>
    <t>Zhotovení PD pro "Revitalizace hřbitova Valašská Polanka"</t>
  </si>
  <si>
    <t>Zateplení budovy OÚ Val.Polanka</t>
  </si>
  <si>
    <t>INV příspěvek SOH na I.etapu CBVV</t>
  </si>
  <si>
    <t xml:space="preserve">Celkem investiční výdaje </t>
  </si>
  <si>
    <t xml:space="preserve">Celkem </t>
  </si>
  <si>
    <t>Financování</t>
  </si>
  <si>
    <t xml:space="preserve">Opravné položky k peněžním operacím </t>
  </si>
  <si>
    <t>Zapojení zůstatku na BÚ ke konci roku</t>
  </si>
  <si>
    <t xml:space="preserve">Úvěr </t>
  </si>
  <si>
    <t>Úhrada splátky dlouhodobých přijatých půjčených prostředků</t>
  </si>
  <si>
    <t>Celkem s financováním</t>
  </si>
  <si>
    <t>Provedl: Trtíková</t>
  </si>
  <si>
    <t>Rozpočtové opatření č. 3</t>
  </si>
  <si>
    <r>
      <rPr>
        <b/>
        <sz val="14"/>
        <color theme="1"/>
        <rFont val="Calibri"/>
        <family val="2"/>
        <charset val="238"/>
        <scheme val="minor"/>
      </rPr>
      <t xml:space="preserve">Příjem: </t>
    </r>
    <r>
      <rPr>
        <sz val="14"/>
        <color theme="1"/>
        <rFont val="Calibri"/>
        <family val="2"/>
        <charset val="238"/>
        <scheme val="minor"/>
      </rPr>
      <t xml:space="preserve">-800 tis.  </t>
    </r>
  </si>
  <si>
    <r>
      <rPr>
        <b/>
        <sz val="14"/>
        <color theme="1"/>
        <rFont val="Calibri"/>
        <family val="2"/>
        <charset val="238"/>
        <scheme val="minor"/>
      </rPr>
      <t xml:space="preserve">Příjem: </t>
    </r>
    <r>
      <rPr>
        <sz val="14"/>
        <color theme="1"/>
        <rFont val="Calibri"/>
        <family val="2"/>
        <charset val="238"/>
        <scheme val="minor"/>
      </rPr>
      <t xml:space="preserve">-1 200 tis.  </t>
    </r>
  </si>
  <si>
    <t>2 000 tis.- Zapojení zůstatku na BÚ ke konci roku</t>
  </si>
  <si>
    <r>
      <rPr>
        <b/>
        <sz val="14"/>
        <color theme="1"/>
        <rFont val="Calibri"/>
        <family val="2"/>
        <charset val="238"/>
        <scheme val="minor"/>
      </rPr>
      <t>Výdaj:</t>
    </r>
    <r>
      <rPr>
        <sz val="14"/>
        <color theme="1"/>
        <rFont val="Calibri"/>
        <family val="2"/>
        <charset val="238"/>
        <scheme val="minor"/>
      </rPr>
      <t xml:space="preserve"> Tříděný odpad</t>
    </r>
  </si>
  <si>
    <r>
      <rPr>
        <b/>
        <sz val="14"/>
        <color theme="1"/>
        <rFont val="Calibri"/>
        <family val="2"/>
        <charset val="238"/>
        <scheme val="minor"/>
      </rPr>
      <t>Příjem:</t>
    </r>
    <r>
      <rPr>
        <sz val="14"/>
        <color theme="1"/>
        <rFont val="Calibri"/>
        <family val="2"/>
        <charset val="238"/>
        <scheme val="minor"/>
      </rPr>
      <t xml:space="preserve"> pojistné plnění za poškozený sloup VO, </t>
    </r>
    <r>
      <rPr>
        <b/>
        <sz val="14"/>
        <color theme="1"/>
        <rFont val="Calibri"/>
        <family val="2"/>
        <charset val="238"/>
        <scheme val="minor"/>
      </rPr>
      <t xml:space="preserve">Výdaj: </t>
    </r>
    <r>
      <rPr>
        <sz val="14"/>
        <color theme="1"/>
        <rFont val="Calibri"/>
        <family val="2"/>
        <charset val="238"/>
        <scheme val="minor"/>
      </rPr>
      <t>převod plnění na VO</t>
    </r>
  </si>
  <si>
    <r>
      <rPr>
        <b/>
        <sz val="14"/>
        <color theme="1"/>
        <rFont val="Calibri"/>
        <family val="2"/>
        <charset val="238"/>
        <scheme val="minor"/>
      </rPr>
      <t>Příjem:</t>
    </r>
    <r>
      <rPr>
        <sz val="14"/>
        <color theme="1"/>
        <rFont val="Calibri"/>
        <family val="2"/>
        <charset val="238"/>
        <scheme val="minor"/>
      </rPr>
      <t xml:space="preserve"> těžba dřeva</t>
    </r>
  </si>
  <si>
    <r>
      <rPr>
        <b/>
        <sz val="14"/>
        <color theme="1"/>
        <rFont val="Calibri"/>
        <family val="2"/>
        <charset val="238"/>
        <scheme val="minor"/>
      </rPr>
      <t>Výdaj:</t>
    </r>
    <r>
      <rPr>
        <sz val="14"/>
        <color theme="1"/>
        <rFont val="Calibri"/>
        <family val="2"/>
        <charset val="238"/>
        <scheme val="minor"/>
      </rPr>
      <t xml:space="preserve"> nákup pozemku</t>
    </r>
  </si>
  <si>
    <t>Vyvěšeno dne: 26.6.2020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</si>
</sst>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u/>
      <sz val="16"/>
      <name val="Arial"/>
      <family val="2"/>
      <charset val="238"/>
    </font>
    <font>
      <b/>
      <i/>
      <sz val="16"/>
      <name val="Arial"/>
      <family val="2"/>
      <charset val="238"/>
    </font>
    <font>
      <sz val="14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6"/>
      <color indexed="17"/>
      <name val="Arial"/>
      <family val="2"/>
      <charset val="238"/>
    </font>
    <font>
      <sz val="16"/>
      <color rgb="FFFF0000"/>
      <name val="Arial"/>
      <family val="2"/>
      <charset val="238"/>
    </font>
    <font>
      <sz val="16"/>
      <color theme="1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6"/>
      <color rgb="FFFF0000"/>
      <name val="Arial"/>
      <family val="2"/>
      <charset val="238"/>
    </font>
    <font>
      <b/>
      <sz val="16"/>
      <color indexed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shrinkToFit="1"/>
    </xf>
    <xf numFmtId="0" fontId="2" fillId="0" borderId="4" xfId="0" applyFont="1" applyFill="1" applyBorder="1" applyAlignment="1">
      <alignment horizontal="center" shrinkToFit="1"/>
    </xf>
    <xf numFmtId="0" fontId="5" fillId="0" borderId="4" xfId="0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6" fillId="0" borderId="0" xfId="0" applyFont="1"/>
    <xf numFmtId="0" fontId="1" fillId="0" borderId="4" xfId="0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4" xfId="0" applyFont="1" applyFill="1" applyBorder="1"/>
    <xf numFmtId="0" fontId="2" fillId="0" borderId="9" xfId="0" applyFont="1" applyBorder="1"/>
    <xf numFmtId="1" fontId="2" fillId="0" borderId="10" xfId="0" applyNumberFormat="1" applyFont="1" applyBorder="1"/>
    <xf numFmtId="0" fontId="1" fillId="0" borderId="11" xfId="0" applyFont="1" applyBorder="1"/>
    <xf numFmtId="0" fontId="1" fillId="0" borderId="11" xfId="0" applyFont="1" applyFill="1" applyBorder="1"/>
    <xf numFmtId="0" fontId="2" fillId="0" borderId="11" xfId="0" applyFont="1" applyFill="1" applyBorder="1"/>
    <xf numFmtId="1" fontId="2" fillId="0" borderId="2" xfId="0" applyNumberFormat="1" applyFont="1" applyBorder="1"/>
    <xf numFmtId="0" fontId="2" fillId="0" borderId="3" xfId="0" applyFont="1" applyBorder="1"/>
    <xf numFmtId="0" fontId="1" fillId="0" borderId="5" xfId="0" applyFont="1" applyFill="1" applyBorder="1"/>
    <xf numFmtId="0" fontId="1" fillId="0" borderId="6" xfId="0" applyFont="1" applyFill="1" applyBorder="1"/>
    <xf numFmtId="3" fontId="1" fillId="0" borderId="6" xfId="0" applyNumberFormat="1" applyFont="1" applyFill="1" applyBorder="1"/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6" fillId="0" borderId="0" xfId="0" applyFont="1" applyBorder="1"/>
    <xf numFmtId="0" fontId="1" fillId="0" borderId="4" xfId="0" applyFont="1" applyBorder="1" applyAlignment="1">
      <alignment wrapText="1"/>
    </xf>
    <xf numFmtId="0" fontId="1" fillId="0" borderId="5" xfId="0" applyFont="1" applyBorder="1" applyAlignment="1"/>
    <xf numFmtId="0" fontId="6" fillId="0" borderId="0" xfId="0" applyFont="1" applyBorder="1" applyAlignment="1"/>
    <xf numFmtId="0" fontId="8" fillId="0" borderId="0" xfId="0" applyFont="1"/>
    <xf numFmtId="0" fontId="9" fillId="0" borderId="5" xfId="0" applyFont="1" applyBorder="1"/>
    <xf numFmtId="0" fontId="2" fillId="0" borderId="10" xfId="0" applyFont="1" applyBorder="1"/>
    <xf numFmtId="1" fontId="2" fillId="0" borderId="9" xfId="0" applyNumberFormat="1" applyFont="1" applyBorder="1"/>
    <xf numFmtId="0" fontId="2" fillId="0" borderId="11" xfId="0" applyFont="1" applyBorder="1"/>
    <xf numFmtId="0" fontId="1" fillId="0" borderId="0" xfId="0" applyFont="1" applyBorder="1"/>
    <xf numFmtId="0" fontId="1" fillId="0" borderId="4" xfId="0" applyFont="1" applyBorder="1" applyAlignment="1">
      <alignment horizontal="right" shrinkToFit="1"/>
    </xf>
    <xf numFmtId="0" fontId="1" fillId="0" borderId="4" xfId="0" applyFont="1" applyBorder="1" applyAlignment="1">
      <alignment horizontal="center" shrinkToFit="1"/>
    </xf>
    <xf numFmtId="0" fontId="5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right"/>
    </xf>
    <xf numFmtId="0" fontId="6" fillId="0" borderId="0" xfId="0" applyFont="1" applyFill="1" applyBorder="1" applyAlignment="1"/>
    <xf numFmtId="0" fontId="8" fillId="0" borderId="0" xfId="0" applyFont="1" applyFill="1" applyBorder="1" applyAlignment="1"/>
    <xf numFmtId="0" fontId="6" fillId="0" borderId="0" xfId="0" applyFont="1" applyFill="1"/>
    <xf numFmtId="0" fontId="0" fillId="0" borderId="0" xfId="0" applyFill="1"/>
    <xf numFmtId="0" fontId="3" fillId="0" borderId="0" xfId="0" applyFont="1" applyFill="1"/>
    <xf numFmtId="0" fontId="10" fillId="0" borderId="4" xfId="0" applyFont="1" applyFill="1" applyBorder="1"/>
    <xf numFmtId="0" fontId="11" fillId="0" borderId="4" xfId="0" applyFont="1" applyFill="1" applyBorder="1" applyAlignment="1">
      <alignment horizontal="right"/>
    </xf>
    <xf numFmtId="0" fontId="12" fillId="0" borderId="0" xfId="0" applyFont="1" applyFill="1"/>
    <xf numFmtId="0" fontId="2" fillId="0" borderId="4" xfId="0" applyFont="1" applyFill="1" applyBorder="1" applyAlignment="1">
      <alignment horizontal="right"/>
    </xf>
    <xf numFmtId="0" fontId="13" fillId="0" borderId="0" xfId="0" applyFont="1"/>
    <xf numFmtId="0" fontId="14" fillId="0" borderId="0" xfId="0" applyFont="1"/>
    <xf numFmtId="0" fontId="2" fillId="0" borderId="0" xfId="0" applyFont="1" applyBorder="1" applyAlignment="1">
      <alignment horizontal="right"/>
    </xf>
    <xf numFmtId="0" fontId="4" fillId="0" borderId="0" xfId="0" applyFont="1" applyFill="1" applyBorder="1"/>
    <xf numFmtId="0" fontId="2" fillId="0" borderId="0" xfId="0" applyFont="1"/>
    <xf numFmtId="1" fontId="2" fillId="0" borderId="4" xfId="0" applyNumberFormat="1" applyFont="1" applyBorder="1"/>
    <xf numFmtId="0" fontId="15" fillId="0" borderId="0" xfId="0" applyFont="1"/>
    <xf numFmtId="1" fontId="2" fillId="0" borderId="4" xfId="0" applyNumberFormat="1" applyFont="1" applyFill="1" applyBorder="1" applyAlignment="1">
      <alignment horizontal="right"/>
    </xf>
    <xf numFmtId="0" fontId="16" fillId="0" borderId="12" xfId="0" applyFont="1" applyFill="1" applyBorder="1" applyAlignment="1"/>
    <xf numFmtId="1" fontId="1" fillId="0" borderId="0" xfId="0" applyNumberFormat="1" applyFont="1" applyBorder="1"/>
    <xf numFmtId="1" fontId="10" fillId="0" borderId="0" xfId="0" applyNumberFormat="1" applyFont="1" applyFill="1" applyBorder="1" applyAlignment="1">
      <alignment horizontal="right"/>
    </xf>
    <xf numFmtId="0" fontId="17" fillId="0" borderId="0" xfId="0" applyFont="1" applyAlignment="1"/>
    <xf numFmtId="0" fontId="13" fillId="0" borderId="0" xfId="0" applyFont="1" applyAlignment="1"/>
    <xf numFmtId="0" fontId="2" fillId="0" borderId="13" xfId="0" applyFont="1" applyBorder="1" applyAlignment="1"/>
    <xf numFmtId="0" fontId="1" fillId="0" borderId="4" xfId="0" applyFont="1" applyFill="1" applyBorder="1" applyAlignment="1">
      <alignment horizontal="left" indent="6"/>
    </xf>
    <xf numFmtId="1" fontId="1" fillId="0" borderId="4" xfId="0" applyNumberFormat="1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left" shrinkToFit="1"/>
    </xf>
    <xf numFmtId="1" fontId="2" fillId="0" borderId="0" xfId="0" applyNumberFormat="1" applyFont="1" applyBorder="1"/>
    <xf numFmtId="0" fontId="2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0" fillId="0" borderId="1" xfId="0" applyBorder="1" applyAlignment="1">
      <alignment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3"/>
  <sheetViews>
    <sheetView tabSelected="1" zoomScale="70" zoomScaleNormal="70" workbookViewId="0">
      <selection activeCell="V22" sqref="V22"/>
    </sheetView>
  </sheetViews>
  <sheetFormatPr defaultRowHeight="20.25" x14ac:dyDescent="0.3"/>
  <cols>
    <col min="1" max="1" width="9.85546875" style="1" customWidth="1"/>
    <col min="2" max="2" width="9.42578125" style="1" customWidth="1"/>
    <col min="3" max="3" width="77.85546875" style="1" customWidth="1"/>
    <col min="4" max="5" width="13.5703125" style="1" customWidth="1"/>
    <col min="6" max="6" width="1.7109375" customWidth="1"/>
    <col min="7" max="8" width="13.5703125" style="1" customWidth="1"/>
    <col min="9" max="9" width="1.7109375" customWidth="1"/>
    <col min="10" max="11" width="13.5703125" style="1" customWidth="1"/>
    <col min="12" max="12" width="1.7109375" customWidth="1"/>
    <col min="13" max="14" width="13.5703125" style="1" customWidth="1"/>
    <col min="15" max="15" width="1.7109375" customWidth="1"/>
    <col min="16" max="17" width="13.5703125" style="1" customWidth="1"/>
    <col min="18" max="28" width="9.140625" style="2"/>
  </cols>
  <sheetData>
    <row r="1" spans="1:18" ht="20.25" customHeight="1" x14ac:dyDescent="0.3">
      <c r="G1" s="82" t="s">
        <v>0</v>
      </c>
      <c r="H1" s="83"/>
      <c r="J1" s="82" t="s">
        <v>1</v>
      </c>
      <c r="K1" s="83"/>
      <c r="M1" s="82" t="s">
        <v>112</v>
      </c>
      <c r="N1" s="83"/>
      <c r="P1" s="82" t="s">
        <v>2</v>
      </c>
      <c r="Q1" s="82"/>
    </row>
    <row r="2" spans="1:18" ht="21" thickBot="1" x14ac:dyDescent="0.35">
      <c r="B2" s="3" t="s">
        <v>3</v>
      </c>
      <c r="D2" s="86">
        <v>2020</v>
      </c>
      <c r="E2" s="87"/>
      <c r="F2" s="1"/>
      <c r="G2" s="84"/>
      <c r="H2" s="84"/>
      <c r="J2" s="84"/>
      <c r="K2" s="84"/>
      <c r="M2" s="84"/>
      <c r="N2" s="84"/>
      <c r="P2" s="85"/>
      <c r="Q2" s="85"/>
    </row>
    <row r="3" spans="1:18" x14ac:dyDescent="0.3">
      <c r="B3" s="3"/>
      <c r="D3" s="4" t="s">
        <v>4</v>
      </c>
      <c r="E3" s="5" t="s">
        <v>5</v>
      </c>
      <c r="F3" s="1"/>
      <c r="G3" s="4" t="s">
        <v>4</v>
      </c>
      <c r="H3" s="5" t="s">
        <v>5</v>
      </c>
      <c r="J3" s="4" t="s">
        <v>4</v>
      </c>
      <c r="K3" s="5" t="s">
        <v>5</v>
      </c>
      <c r="M3" s="4" t="s">
        <v>4</v>
      </c>
      <c r="N3" s="5" t="s">
        <v>5</v>
      </c>
      <c r="P3" s="4" t="s">
        <v>4</v>
      </c>
      <c r="Q3" s="5" t="s">
        <v>5</v>
      </c>
    </row>
    <row r="4" spans="1:18" x14ac:dyDescent="0.3">
      <c r="A4" s="6" t="s">
        <v>6</v>
      </c>
      <c r="B4" s="7" t="s">
        <v>7</v>
      </c>
      <c r="C4" s="8" t="s">
        <v>8</v>
      </c>
      <c r="D4" s="9" t="s">
        <v>9</v>
      </c>
      <c r="E4" s="10" t="s">
        <v>9</v>
      </c>
      <c r="F4" s="1"/>
      <c r="G4" s="9" t="s">
        <v>9</v>
      </c>
      <c r="H4" s="10" t="s">
        <v>9</v>
      </c>
      <c r="J4" s="9" t="s">
        <v>9</v>
      </c>
      <c r="K4" s="10" t="s">
        <v>9</v>
      </c>
      <c r="M4" s="9" t="s">
        <v>9</v>
      </c>
      <c r="N4" s="10" t="s">
        <v>9</v>
      </c>
      <c r="P4" s="9" t="s">
        <v>9</v>
      </c>
      <c r="Q4" s="10" t="s">
        <v>9</v>
      </c>
    </row>
    <row r="5" spans="1:18" x14ac:dyDescent="0.3">
      <c r="A5" s="11"/>
      <c r="B5" s="11">
        <v>1111</v>
      </c>
      <c r="C5" s="11" t="s">
        <v>10</v>
      </c>
      <c r="D5" s="12">
        <v>5700</v>
      </c>
      <c r="E5" s="13"/>
      <c r="F5" s="14"/>
      <c r="G5" s="12"/>
      <c r="H5" s="13"/>
      <c r="J5" s="12"/>
      <c r="K5" s="13"/>
      <c r="M5" s="12">
        <v>-800</v>
      </c>
      <c r="N5" s="13"/>
      <c r="P5" s="12">
        <f>SUM(D5,G5,M5)</f>
        <v>4900</v>
      </c>
      <c r="Q5" s="13">
        <f>SUM(E5,H5)</f>
        <v>0</v>
      </c>
      <c r="R5" s="2" t="s">
        <v>113</v>
      </c>
    </row>
    <row r="6" spans="1:18" x14ac:dyDescent="0.3">
      <c r="A6" s="11"/>
      <c r="B6" s="11">
        <v>1112</v>
      </c>
      <c r="C6" s="11" t="s">
        <v>11</v>
      </c>
      <c r="D6" s="12">
        <v>150</v>
      </c>
      <c r="E6" s="13"/>
      <c r="F6" s="14"/>
      <c r="G6" s="12"/>
      <c r="H6" s="13"/>
      <c r="J6" s="12"/>
      <c r="K6" s="13"/>
      <c r="M6" s="12"/>
      <c r="N6" s="13"/>
      <c r="P6" s="12">
        <f t="shared" ref="P6:Q19" si="0">SUM(D6,G6)</f>
        <v>150</v>
      </c>
      <c r="Q6" s="13">
        <f t="shared" si="0"/>
        <v>0</v>
      </c>
    </row>
    <row r="7" spans="1:18" x14ac:dyDescent="0.3">
      <c r="A7" s="11"/>
      <c r="B7" s="11">
        <v>1113</v>
      </c>
      <c r="C7" s="11" t="s">
        <v>12</v>
      </c>
      <c r="D7" s="12">
        <v>500</v>
      </c>
      <c r="E7" s="13"/>
      <c r="F7" s="14"/>
      <c r="G7" s="12"/>
      <c r="H7" s="13"/>
      <c r="J7" s="12"/>
      <c r="K7" s="13"/>
      <c r="M7" s="12"/>
      <c r="N7" s="13"/>
      <c r="P7" s="12">
        <f t="shared" si="0"/>
        <v>500</v>
      </c>
      <c r="Q7" s="13">
        <f t="shared" si="0"/>
        <v>0</v>
      </c>
    </row>
    <row r="8" spans="1:18" x14ac:dyDescent="0.3">
      <c r="A8" s="11"/>
      <c r="B8" s="11">
        <v>1121</v>
      </c>
      <c r="C8" s="11" t="s">
        <v>13</v>
      </c>
      <c r="D8" s="12">
        <v>4700</v>
      </c>
      <c r="E8" s="13"/>
      <c r="F8" s="14"/>
      <c r="G8" s="12"/>
      <c r="H8" s="13"/>
      <c r="J8" s="12"/>
      <c r="K8" s="13"/>
      <c r="M8" s="12">
        <v>-1100</v>
      </c>
      <c r="N8" s="13"/>
      <c r="P8" s="12">
        <f>SUM(D8,G8,M8)</f>
        <v>3600</v>
      </c>
      <c r="Q8" s="13">
        <f t="shared" si="0"/>
        <v>0</v>
      </c>
      <c r="R8" s="2" t="s">
        <v>114</v>
      </c>
    </row>
    <row r="9" spans="1:18" x14ac:dyDescent="0.3">
      <c r="A9" s="11"/>
      <c r="B9" s="11">
        <v>1122</v>
      </c>
      <c r="C9" s="11" t="s">
        <v>14</v>
      </c>
      <c r="D9" s="12">
        <v>0</v>
      </c>
      <c r="E9" s="13"/>
      <c r="F9" s="14"/>
      <c r="G9" s="12"/>
      <c r="H9" s="13"/>
      <c r="J9" s="12"/>
      <c r="K9" s="13"/>
      <c r="M9" s="12"/>
      <c r="N9" s="13"/>
      <c r="P9" s="12">
        <f t="shared" si="0"/>
        <v>0</v>
      </c>
      <c r="Q9" s="13">
        <f t="shared" si="0"/>
        <v>0</v>
      </c>
    </row>
    <row r="10" spans="1:18" x14ac:dyDescent="0.3">
      <c r="A10" s="11"/>
      <c r="B10" s="11">
        <v>1211</v>
      </c>
      <c r="C10" s="11" t="s">
        <v>15</v>
      </c>
      <c r="D10" s="12">
        <v>11000</v>
      </c>
      <c r="E10" s="13"/>
      <c r="F10" s="14"/>
      <c r="G10" s="12"/>
      <c r="H10" s="13"/>
      <c r="J10" s="12"/>
      <c r="K10" s="13"/>
      <c r="M10" s="12"/>
      <c r="N10" s="13"/>
      <c r="P10" s="12">
        <f t="shared" si="0"/>
        <v>11000</v>
      </c>
      <c r="Q10" s="13">
        <f t="shared" si="0"/>
        <v>0</v>
      </c>
    </row>
    <row r="11" spans="1:18" x14ac:dyDescent="0.3">
      <c r="A11" s="11"/>
      <c r="B11" s="11">
        <v>1334</v>
      </c>
      <c r="C11" s="11" t="s">
        <v>16</v>
      </c>
      <c r="D11" s="12">
        <v>2</v>
      </c>
      <c r="E11" s="13"/>
      <c r="F11" s="14"/>
      <c r="G11" s="12"/>
      <c r="H11" s="13"/>
      <c r="J11" s="12"/>
      <c r="K11" s="13"/>
      <c r="M11" s="12"/>
      <c r="N11" s="13"/>
      <c r="P11" s="12">
        <f t="shared" si="0"/>
        <v>2</v>
      </c>
      <c r="Q11" s="13">
        <f t="shared" si="0"/>
        <v>0</v>
      </c>
    </row>
    <row r="12" spans="1:18" x14ac:dyDescent="0.3">
      <c r="A12" s="11"/>
      <c r="B12" s="11">
        <v>1339</v>
      </c>
      <c r="C12" s="11" t="s">
        <v>17</v>
      </c>
      <c r="D12" s="12">
        <v>0</v>
      </c>
      <c r="E12" s="13"/>
      <c r="F12" s="14"/>
      <c r="G12" s="12"/>
      <c r="H12" s="13"/>
      <c r="J12" s="12"/>
      <c r="K12" s="13"/>
      <c r="M12" s="12"/>
      <c r="N12" s="13"/>
      <c r="P12" s="12">
        <f t="shared" si="0"/>
        <v>0</v>
      </c>
      <c r="Q12" s="13">
        <f t="shared" si="0"/>
        <v>0</v>
      </c>
    </row>
    <row r="13" spans="1:18" x14ac:dyDescent="0.3">
      <c r="A13" s="11"/>
      <c r="B13" s="11">
        <v>1340</v>
      </c>
      <c r="C13" s="11" t="s">
        <v>18</v>
      </c>
      <c r="D13" s="12">
        <v>715</v>
      </c>
      <c r="E13" s="13"/>
      <c r="F13" s="14"/>
      <c r="G13" s="12"/>
      <c r="H13" s="13"/>
      <c r="J13" s="12"/>
      <c r="K13" s="13"/>
      <c r="M13" s="12"/>
      <c r="N13" s="13"/>
      <c r="P13" s="12">
        <f t="shared" si="0"/>
        <v>715</v>
      </c>
      <c r="Q13" s="13">
        <f t="shared" si="0"/>
        <v>0</v>
      </c>
    </row>
    <row r="14" spans="1:18" x14ac:dyDescent="0.3">
      <c r="A14" s="11"/>
      <c r="B14" s="11">
        <v>1341</v>
      </c>
      <c r="C14" s="11" t="s">
        <v>19</v>
      </c>
      <c r="D14" s="12">
        <v>33</v>
      </c>
      <c r="E14" s="13"/>
      <c r="F14" s="14"/>
      <c r="G14" s="12"/>
      <c r="H14" s="13"/>
      <c r="J14" s="12"/>
      <c r="K14" s="13"/>
      <c r="M14" s="12"/>
      <c r="N14" s="13"/>
      <c r="P14" s="12">
        <f t="shared" si="0"/>
        <v>33</v>
      </c>
      <c r="Q14" s="13">
        <f t="shared" si="0"/>
        <v>0</v>
      </c>
    </row>
    <row r="15" spans="1:18" x14ac:dyDescent="0.3">
      <c r="A15" s="11"/>
      <c r="B15" s="15">
        <v>1343</v>
      </c>
      <c r="C15" s="15" t="s">
        <v>20</v>
      </c>
      <c r="D15" s="12">
        <v>30</v>
      </c>
      <c r="E15" s="13"/>
      <c r="F15" s="14"/>
      <c r="G15" s="12"/>
      <c r="H15" s="13"/>
      <c r="J15" s="12"/>
      <c r="K15" s="13"/>
      <c r="M15" s="12"/>
      <c r="N15" s="13"/>
      <c r="P15" s="12">
        <f t="shared" si="0"/>
        <v>30</v>
      </c>
      <c r="Q15" s="13">
        <f t="shared" si="0"/>
        <v>0</v>
      </c>
    </row>
    <row r="16" spans="1:18" x14ac:dyDescent="0.3">
      <c r="A16" s="11"/>
      <c r="B16" s="11">
        <v>1344</v>
      </c>
      <c r="C16" s="15" t="s">
        <v>21</v>
      </c>
      <c r="D16" s="12">
        <v>0</v>
      </c>
      <c r="E16" s="13"/>
      <c r="F16" s="14"/>
      <c r="G16" s="12"/>
      <c r="H16" s="13"/>
      <c r="J16" s="12"/>
      <c r="K16" s="13"/>
      <c r="M16" s="12"/>
      <c r="N16" s="13"/>
      <c r="P16" s="12">
        <f t="shared" si="0"/>
        <v>0</v>
      </c>
      <c r="Q16" s="13">
        <f t="shared" si="0"/>
        <v>0</v>
      </c>
    </row>
    <row r="17" spans="1:17" x14ac:dyDescent="0.3">
      <c r="A17" s="11"/>
      <c r="B17" s="11">
        <v>1361</v>
      </c>
      <c r="C17" s="11" t="s">
        <v>22</v>
      </c>
      <c r="D17" s="12">
        <v>20</v>
      </c>
      <c r="E17" s="13"/>
      <c r="F17" s="14"/>
      <c r="G17" s="12"/>
      <c r="H17" s="13"/>
      <c r="J17" s="12"/>
      <c r="K17" s="13"/>
      <c r="M17" s="12"/>
      <c r="N17" s="13"/>
      <c r="P17" s="12">
        <f t="shared" si="0"/>
        <v>20</v>
      </c>
      <c r="Q17" s="13">
        <f t="shared" si="0"/>
        <v>0</v>
      </c>
    </row>
    <row r="18" spans="1:17" x14ac:dyDescent="0.3">
      <c r="A18" s="11"/>
      <c r="B18" s="11">
        <v>1381</v>
      </c>
      <c r="C18" s="11" t="s">
        <v>23</v>
      </c>
      <c r="D18" s="12">
        <v>100</v>
      </c>
      <c r="E18" s="13"/>
      <c r="F18" s="14"/>
      <c r="G18" s="12"/>
      <c r="H18" s="13"/>
      <c r="J18" s="12"/>
      <c r="K18" s="13"/>
      <c r="M18" s="12"/>
      <c r="N18" s="13"/>
      <c r="P18" s="12">
        <f t="shared" si="0"/>
        <v>100</v>
      </c>
      <c r="Q18" s="13">
        <f t="shared" si="0"/>
        <v>0</v>
      </c>
    </row>
    <row r="19" spans="1:17" x14ac:dyDescent="0.3">
      <c r="A19" s="11"/>
      <c r="B19" s="11">
        <v>1511</v>
      </c>
      <c r="C19" s="11" t="s">
        <v>24</v>
      </c>
      <c r="D19" s="12">
        <v>950</v>
      </c>
      <c r="E19" s="13"/>
      <c r="F19" s="14"/>
      <c r="G19" s="12"/>
      <c r="H19" s="13"/>
      <c r="J19" s="12"/>
      <c r="K19" s="13"/>
      <c r="M19" s="12"/>
      <c r="N19" s="13"/>
      <c r="P19" s="12">
        <f t="shared" si="0"/>
        <v>950</v>
      </c>
      <c r="Q19" s="13">
        <f t="shared" si="0"/>
        <v>0</v>
      </c>
    </row>
    <row r="20" spans="1:17" x14ac:dyDescent="0.3">
      <c r="A20" s="11"/>
      <c r="B20" s="11"/>
      <c r="C20" s="16" t="s">
        <v>25</v>
      </c>
      <c r="D20" s="17">
        <f>SUM(D5:D19)</f>
        <v>23900</v>
      </c>
      <c r="E20" s="13"/>
      <c r="F20" s="14"/>
      <c r="G20" s="17">
        <f>SUM(G5:G19)</f>
        <v>0</v>
      </c>
      <c r="H20" s="18">
        <f>SUM(H5:H19)</f>
        <v>0</v>
      </c>
      <c r="J20" s="17">
        <f>SUM(J5:J19)</f>
        <v>0</v>
      </c>
      <c r="K20" s="18">
        <f>SUM(K5:K19)</f>
        <v>0</v>
      </c>
      <c r="M20" s="17">
        <f>SUM(M5:M19)</f>
        <v>-1900</v>
      </c>
      <c r="N20" s="18">
        <f>SUM(N5:N19)</f>
        <v>0</v>
      </c>
      <c r="P20" s="17">
        <f>SUM(P5:P19)</f>
        <v>22000</v>
      </c>
      <c r="Q20" s="18">
        <f>SUM(Q5:Q19)</f>
        <v>0</v>
      </c>
    </row>
    <row r="21" spans="1:17" x14ac:dyDescent="0.3">
      <c r="A21" s="11"/>
      <c r="B21" s="15">
        <v>4111</v>
      </c>
      <c r="C21" s="15" t="s">
        <v>26</v>
      </c>
      <c r="D21" s="12">
        <v>0</v>
      </c>
      <c r="E21" s="13"/>
      <c r="F21" s="14"/>
      <c r="G21" s="12"/>
      <c r="H21" s="13"/>
      <c r="J21" s="12"/>
      <c r="K21" s="13"/>
      <c r="M21" s="12"/>
      <c r="N21" s="13"/>
      <c r="P21" s="12">
        <f>SUM(D21,G21)</f>
        <v>0</v>
      </c>
      <c r="Q21" s="13">
        <f>SUM(E21,H21)</f>
        <v>0</v>
      </c>
    </row>
    <row r="22" spans="1:17" x14ac:dyDescent="0.3">
      <c r="A22" s="11"/>
      <c r="B22" s="15">
        <v>4112</v>
      </c>
      <c r="C22" s="15" t="s">
        <v>27</v>
      </c>
      <c r="D22" s="12">
        <v>0</v>
      </c>
      <c r="E22" s="13"/>
      <c r="F22" s="14"/>
      <c r="G22" s="12"/>
      <c r="H22" s="13"/>
      <c r="J22" s="12"/>
      <c r="K22" s="13"/>
      <c r="M22" s="12"/>
      <c r="N22" s="13"/>
      <c r="P22" s="12">
        <f t="shared" ref="P22:Q32" si="1">SUM(D22,G22)</f>
        <v>0</v>
      </c>
      <c r="Q22" s="13">
        <f t="shared" si="1"/>
        <v>0</v>
      </c>
    </row>
    <row r="23" spans="1:17" x14ac:dyDescent="0.3">
      <c r="A23" s="11"/>
      <c r="B23" s="15">
        <v>4112</v>
      </c>
      <c r="C23" s="15" t="s">
        <v>28</v>
      </c>
      <c r="D23" s="12">
        <v>536</v>
      </c>
      <c r="E23" s="13"/>
      <c r="F23" s="14"/>
      <c r="G23" s="12"/>
      <c r="H23" s="13"/>
      <c r="J23" s="12"/>
      <c r="K23" s="13"/>
      <c r="M23" s="12"/>
      <c r="N23" s="13"/>
      <c r="P23" s="12">
        <f>SUM(D23,G23)</f>
        <v>536</v>
      </c>
      <c r="Q23" s="13">
        <f t="shared" si="1"/>
        <v>0</v>
      </c>
    </row>
    <row r="24" spans="1:17" x14ac:dyDescent="0.3">
      <c r="A24" s="11"/>
      <c r="B24" s="15">
        <v>4113</v>
      </c>
      <c r="C24" s="15" t="s">
        <v>29</v>
      </c>
      <c r="D24" s="12">
        <v>0</v>
      </c>
      <c r="E24" s="13"/>
      <c r="F24" s="14"/>
      <c r="G24" s="12"/>
      <c r="H24" s="13"/>
      <c r="J24" s="12"/>
      <c r="K24" s="13"/>
      <c r="M24" s="12"/>
      <c r="N24" s="13"/>
      <c r="P24" s="12">
        <f t="shared" si="1"/>
        <v>0</v>
      </c>
      <c r="Q24" s="13">
        <f t="shared" si="1"/>
        <v>0</v>
      </c>
    </row>
    <row r="25" spans="1:17" x14ac:dyDescent="0.3">
      <c r="A25" s="11"/>
      <c r="B25" s="15">
        <v>4116</v>
      </c>
      <c r="C25" s="15" t="s">
        <v>30</v>
      </c>
      <c r="D25" s="12">
        <v>0</v>
      </c>
      <c r="E25" s="13"/>
      <c r="F25" s="14"/>
      <c r="G25" s="12"/>
      <c r="H25" s="13"/>
      <c r="J25" s="12">
        <v>75</v>
      </c>
      <c r="K25" s="13"/>
      <c r="M25" s="12"/>
      <c r="N25" s="13"/>
      <c r="P25" s="12">
        <f>J25</f>
        <v>75</v>
      </c>
      <c r="Q25" s="13">
        <f t="shared" si="1"/>
        <v>0</v>
      </c>
    </row>
    <row r="26" spans="1:17" x14ac:dyDescent="0.3">
      <c r="A26" s="11"/>
      <c r="B26" s="15">
        <v>4121</v>
      </c>
      <c r="C26" s="15" t="s">
        <v>31</v>
      </c>
      <c r="D26" s="12">
        <v>0</v>
      </c>
      <c r="E26" s="13"/>
      <c r="F26" s="14"/>
      <c r="G26" s="12"/>
      <c r="H26" s="13"/>
      <c r="J26" s="12"/>
      <c r="K26" s="13"/>
      <c r="M26" s="12"/>
      <c r="N26" s="13"/>
      <c r="P26" s="12">
        <f t="shared" si="1"/>
        <v>0</v>
      </c>
      <c r="Q26" s="13">
        <f t="shared" si="1"/>
        <v>0</v>
      </c>
    </row>
    <row r="27" spans="1:17" x14ac:dyDescent="0.3">
      <c r="A27" s="11"/>
      <c r="B27" s="15">
        <v>4122</v>
      </c>
      <c r="C27" s="15" t="s">
        <v>32</v>
      </c>
      <c r="D27" s="12">
        <v>0</v>
      </c>
      <c r="E27" s="13"/>
      <c r="F27" s="14"/>
      <c r="G27" s="12"/>
      <c r="H27" s="13"/>
      <c r="J27" s="12"/>
      <c r="K27" s="13"/>
      <c r="M27" s="12"/>
      <c r="N27" s="13"/>
      <c r="P27" s="12">
        <f t="shared" si="1"/>
        <v>0</v>
      </c>
      <c r="Q27" s="13">
        <f t="shared" si="1"/>
        <v>0</v>
      </c>
    </row>
    <row r="28" spans="1:17" x14ac:dyDescent="0.3">
      <c r="A28" s="11"/>
      <c r="B28" s="15">
        <v>4121</v>
      </c>
      <c r="C28" s="15" t="s">
        <v>33</v>
      </c>
      <c r="D28" s="12">
        <v>0</v>
      </c>
      <c r="E28" s="13"/>
      <c r="F28" s="14"/>
      <c r="G28" s="12"/>
      <c r="H28" s="13"/>
      <c r="J28" s="12">
        <v>37</v>
      </c>
      <c r="K28" s="13"/>
      <c r="M28" s="12"/>
      <c r="N28" s="13"/>
      <c r="P28" s="12">
        <f>J28</f>
        <v>37</v>
      </c>
      <c r="Q28" s="13">
        <f t="shared" si="1"/>
        <v>0</v>
      </c>
    </row>
    <row r="29" spans="1:17" x14ac:dyDescent="0.3">
      <c r="A29" s="11"/>
      <c r="B29" s="15">
        <v>4122</v>
      </c>
      <c r="C29" s="15" t="s">
        <v>34</v>
      </c>
      <c r="D29" s="12">
        <v>0</v>
      </c>
      <c r="E29" s="13"/>
      <c r="F29" s="14"/>
      <c r="G29" s="12"/>
      <c r="H29" s="13"/>
      <c r="J29" s="12"/>
      <c r="K29" s="13"/>
      <c r="M29" s="12"/>
      <c r="N29" s="13"/>
      <c r="P29" s="12">
        <f t="shared" si="1"/>
        <v>0</v>
      </c>
      <c r="Q29" s="13">
        <f t="shared" si="1"/>
        <v>0</v>
      </c>
    </row>
    <row r="30" spans="1:17" x14ac:dyDescent="0.3">
      <c r="A30" s="11"/>
      <c r="B30" s="15">
        <v>4134</v>
      </c>
      <c r="C30" s="15" t="s">
        <v>35</v>
      </c>
      <c r="D30" s="12">
        <v>0</v>
      </c>
      <c r="E30" s="13"/>
      <c r="F30" s="14"/>
      <c r="G30" s="12"/>
      <c r="H30" s="13"/>
      <c r="J30" s="12"/>
      <c r="K30" s="13"/>
      <c r="M30" s="12"/>
      <c r="N30" s="13"/>
      <c r="P30" s="12">
        <f t="shared" si="1"/>
        <v>0</v>
      </c>
      <c r="Q30" s="13">
        <f t="shared" si="1"/>
        <v>0</v>
      </c>
    </row>
    <row r="31" spans="1:17" x14ac:dyDescent="0.3">
      <c r="A31" s="11"/>
      <c r="B31" s="15">
        <v>4211</v>
      </c>
      <c r="C31" s="15" t="s">
        <v>36</v>
      </c>
      <c r="D31" s="12">
        <v>0</v>
      </c>
      <c r="E31" s="13"/>
      <c r="F31" s="14"/>
      <c r="G31" s="12"/>
      <c r="H31" s="13"/>
      <c r="J31" s="12"/>
      <c r="K31" s="13"/>
      <c r="M31" s="12"/>
      <c r="N31" s="13"/>
      <c r="P31" s="12">
        <f t="shared" si="1"/>
        <v>0</v>
      </c>
      <c r="Q31" s="13">
        <f t="shared" si="1"/>
        <v>0</v>
      </c>
    </row>
    <row r="32" spans="1:17" x14ac:dyDescent="0.3">
      <c r="A32" s="11"/>
      <c r="B32" s="15">
        <v>4216</v>
      </c>
      <c r="C32" s="15" t="s">
        <v>37</v>
      </c>
      <c r="D32" s="12">
        <v>0</v>
      </c>
      <c r="E32" s="13"/>
      <c r="F32" s="14"/>
      <c r="G32" s="12"/>
      <c r="H32" s="13"/>
      <c r="J32" s="12" t="s">
        <v>38</v>
      </c>
      <c r="K32" s="13"/>
      <c r="M32" s="12" t="s">
        <v>38</v>
      </c>
      <c r="N32" s="13"/>
      <c r="P32" s="12">
        <f>SUM(D32,G32,J32)</f>
        <v>0</v>
      </c>
      <c r="Q32" s="13">
        <f t="shared" si="1"/>
        <v>0</v>
      </c>
    </row>
    <row r="33" spans="1:18" x14ac:dyDescent="0.3">
      <c r="A33" s="11"/>
      <c r="B33" s="15">
        <v>4222</v>
      </c>
      <c r="C33" s="15" t="s">
        <v>39</v>
      </c>
      <c r="D33" s="19">
        <v>0</v>
      </c>
      <c r="E33" s="20"/>
      <c r="F33" s="14"/>
      <c r="G33" s="19"/>
      <c r="H33" s="20"/>
      <c r="J33" s="19">
        <v>231</v>
      </c>
      <c r="K33" s="20"/>
      <c r="M33" s="19"/>
      <c r="N33" s="20"/>
      <c r="P33" s="19">
        <f>J33</f>
        <v>231</v>
      </c>
      <c r="Q33" s="20">
        <v>0</v>
      </c>
    </row>
    <row r="34" spans="1:18" ht="21" thickBot="1" x14ac:dyDescent="0.35">
      <c r="A34" s="11"/>
      <c r="B34" s="15"/>
      <c r="C34" s="21" t="s">
        <v>40</v>
      </c>
      <c r="D34" s="22">
        <f>SUM(D21:D33)</f>
        <v>536</v>
      </c>
      <c r="E34" s="23"/>
      <c r="F34" s="14"/>
      <c r="G34" s="22">
        <f>SUM(G21:G32)</f>
        <v>0</v>
      </c>
      <c r="H34" s="23">
        <f>SUM(H21:H32)</f>
        <v>0</v>
      </c>
      <c r="J34" s="22">
        <f>SUM(J21:J33)</f>
        <v>343</v>
      </c>
      <c r="K34" s="23">
        <f>SUM(K21:K33)</f>
        <v>0</v>
      </c>
      <c r="M34" s="22">
        <f>SUM(M21:M33)</f>
        <v>0</v>
      </c>
      <c r="N34" s="23">
        <f>SUM(N21:N33)</f>
        <v>0</v>
      </c>
      <c r="P34" s="22">
        <f>SUM(P21:P33)</f>
        <v>879</v>
      </c>
      <c r="Q34" s="23">
        <f>SUM(Q21:Q33)</f>
        <v>0</v>
      </c>
    </row>
    <row r="35" spans="1:18" ht="21" thickBot="1" x14ac:dyDescent="0.35">
      <c r="A35" s="24"/>
      <c r="B35" s="25"/>
      <c r="C35" s="26"/>
      <c r="F35" s="14"/>
      <c r="I35" s="14"/>
      <c r="L35" s="14"/>
      <c r="O35" s="14"/>
    </row>
    <row r="36" spans="1:18" x14ac:dyDescent="0.3">
      <c r="A36" s="11"/>
      <c r="B36" s="15"/>
      <c r="C36" s="21" t="s">
        <v>41</v>
      </c>
      <c r="D36" s="27"/>
      <c r="E36" s="28"/>
      <c r="F36" s="14"/>
      <c r="G36" s="27"/>
      <c r="H36" s="28"/>
      <c r="J36" s="27"/>
      <c r="K36" s="28"/>
      <c r="M36" s="27"/>
      <c r="N36" s="28"/>
      <c r="P36" s="27"/>
      <c r="Q36" s="28"/>
    </row>
    <row r="37" spans="1:18" x14ac:dyDescent="0.3">
      <c r="A37" s="11">
        <v>1032</v>
      </c>
      <c r="B37" s="11"/>
      <c r="C37" s="11" t="s">
        <v>42</v>
      </c>
      <c r="D37" s="29">
        <v>200</v>
      </c>
      <c r="E37" s="30">
        <v>850</v>
      </c>
      <c r="F37" s="14"/>
      <c r="G37" s="29"/>
      <c r="H37" s="30"/>
      <c r="J37" s="29"/>
      <c r="K37" s="30"/>
      <c r="M37" s="29">
        <v>400</v>
      </c>
      <c r="N37" s="30"/>
      <c r="P37" s="29">
        <f>SUM(D37,G37,M37)</f>
        <v>600</v>
      </c>
      <c r="Q37" s="30">
        <f>SUM(E37,H37)</f>
        <v>850</v>
      </c>
      <c r="R37" s="2" t="s">
        <v>118</v>
      </c>
    </row>
    <row r="38" spans="1:18" x14ac:dyDescent="0.3">
      <c r="A38" s="11">
        <v>2212</v>
      </c>
      <c r="B38" s="11"/>
      <c r="C38" s="11" t="s">
        <v>43</v>
      </c>
      <c r="D38" s="12">
        <v>4</v>
      </c>
      <c r="E38" s="13">
        <v>500</v>
      </c>
      <c r="F38" s="14"/>
      <c r="G38" s="12"/>
      <c r="H38" s="13">
        <v>-140</v>
      </c>
      <c r="J38" s="12"/>
      <c r="K38" s="13"/>
      <c r="M38" s="12"/>
      <c r="N38" s="13"/>
      <c r="P38" s="29">
        <f>SUM(D38,G38)</f>
        <v>4</v>
      </c>
      <c r="Q38" s="30">
        <f>SUM(E38,H38)</f>
        <v>360</v>
      </c>
      <c r="R38" s="14"/>
    </row>
    <row r="39" spans="1:18" x14ac:dyDescent="0.3">
      <c r="A39" s="11">
        <v>2219</v>
      </c>
      <c r="B39" s="11"/>
      <c r="C39" s="11" t="s">
        <v>44</v>
      </c>
      <c r="D39" s="29"/>
      <c r="E39" s="30">
        <v>400</v>
      </c>
      <c r="F39" s="14"/>
      <c r="G39" s="29"/>
      <c r="H39" s="30"/>
      <c r="J39" s="29"/>
      <c r="K39" s="30">
        <v>231</v>
      </c>
      <c r="M39" s="29"/>
      <c r="N39" s="30"/>
      <c r="P39" s="29">
        <f>SUM(D39,G39)</f>
        <v>0</v>
      </c>
      <c r="Q39" s="30">
        <f>SUM(E39,H39,K39)</f>
        <v>631</v>
      </c>
    </row>
    <row r="40" spans="1:18" x14ac:dyDescent="0.3">
      <c r="A40" s="11">
        <v>2221</v>
      </c>
      <c r="B40" s="11"/>
      <c r="C40" s="11" t="s">
        <v>45</v>
      </c>
      <c r="D40" s="29">
        <v>0</v>
      </c>
      <c r="E40" s="30">
        <v>30</v>
      </c>
      <c r="F40" s="14"/>
      <c r="G40" s="29"/>
      <c r="H40" s="30"/>
      <c r="J40" s="29"/>
      <c r="K40" s="30"/>
      <c r="M40" s="29"/>
      <c r="N40" s="30"/>
      <c r="P40" s="29">
        <f t="shared" ref="P40:Q84" si="2">SUM(D40,G40)</f>
        <v>0</v>
      </c>
      <c r="Q40" s="30">
        <f t="shared" si="2"/>
        <v>30</v>
      </c>
    </row>
    <row r="41" spans="1:18" x14ac:dyDescent="0.3">
      <c r="A41" s="11">
        <v>2229</v>
      </c>
      <c r="B41" s="11"/>
      <c r="C41" s="11" t="s">
        <v>46</v>
      </c>
      <c r="D41" s="29"/>
      <c r="E41" s="30">
        <v>50</v>
      </c>
      <c r="F41" s="14"/>
      <c r="G41" s="29"/>
      <c r="H41" s="30"/>
      <c r="J41" s="29"/>
      <c r="K41" s="30"/>
      <c r="M41" s="29"/>
      <c r="N41" s="30"/>
      <c r="P41" s="29">
        <f t="shared" si="2"/>
        <v>0</v>
      </c>
      <c r="Q41" s="30">
        <f t="shared" si="2"/>
        <v>50</v>
      </c>
    </row>
    <row r="42" spans="1:18" x14ac:dyDescent="0.3">
      <c r="A42" s="11">
        <v>2292</v>
      </c>
      <c r="B42" s="11"/>
      <c r="C42" s="11" t="s">
        <v>47</v>
      </c>
      <c r="D42" s="29"/>
      <c r="E42" s="30">
        <v>143</v>
      </c>
      <c r="F42" s="14"/>
      <c r="G42" s="29"/>
      <c r="H42" s="30"/>
      <c r="J42" s="29"/>
      <c r="K42" s="30">
        <v>1</v>
      </c>
      <c r="M42" s="29"/>
      <c r="N42" s="30"/>
      <c r="P42" s="29">
        <f t="shared" si="2"/>
        <v>0</v>
      </c>
      <c r="Q42" s="30">
        <f>SUM(E42,H42,K42)</f>
        <v>144</v>
      </c>
    </row>
    <row r="43" spans="1:18" x14ac:dyDescent="0.3">
      <c r="A43" s="11">
        <v>2321</v>
      </c>
      <c r="B43" s="11"/>
      <c r="C43" s="11" t="s">
        <v>48</v>
      </c>
      <c r="D43" s="29"/>
      <c r="E43" s="30">
        <v>350</v>
      </c>
      <c r="F43" s="14"/>
      <c r="G43" s="29"/>
      <c r="H43" s="30"/>
      <c r="J43" s="29"/>
      <c r="K43" s="30"/>
      <c r="M43" s="29"/>
      <c r="N43" s="30"/>
      <c r="P43" s="29">
        <f t="shared" si="2"/>
        <v>0</v>
      </c>
      <c r="Q43" s="30">
        <f t="shared" si="2"/>
        <v>350</v>
      </c>
    </row>
    <row r="44" spans="1:18" x14ac:dyDescent="0.3">
      <c r="A44" s="11">
        <v>2333</v>
      </c>
      <c r="B44" s="11"/>
      <c r="C44" s="11" t="s">
        <v>49</v>
      </c>
      <c r="D44" s="29"/>
      <c r="E44" s="30">
        <v>50</v>
      </c>
      <c r="F44" s="14"/>
      <c r="G44" s="29"/>
      <c r="H44" s="30"/>
      <c r="J44" s="29"/>
      <c r="K44" s="30"/>
      <c r="M44" s="29"/>
      <c r="N44" s="30"/>
      <c r="P44" s="29">
        <f t="shared" si="2"/>
        <v>0</v>
      </c>
      <c r="Q44" s="30">
        <f t="shared" si="2"/>
        <v>50</v>
      </c>
    </row>
    <row r="45" spans="1:18" x14ac:dyDescent="0.3">
      <c r="A45" s="11">
        <v>3111</v>
      </c>
      <c r="B45" s="11"/>
      <c r="C45" s="11" t="s">
        <v>50</v>
      </c>
      <c r="D45" s="12">
        <v>1</v>
      </c>
      <c r="E45" s="31">
        <v>410</v>
      </c>
      <c r="F45" s="14"/>
      <c r="G45" s="12"/>
      <c r="H45" s="31"/>
      <c r="J45" s="12"/>
      <c r="K45" s="31">
        <v>6</v>
      </c>
      <c r="M45" s="12"/>
      <c r="N45" s="31"/>
      <c r="P45" s="29">
        <f t="shared" si="2"/>
        <v>1</v>
      </c>
      <c r="Q45" s="31">
        <f>SUM(E45,H45,K45)</f>
        <v>416</v>
      </c>
    </row>
    <row r="46" spans="1:18" x14ac:dyDescent="0.3">
      <c r="A46" s="11">
        <v>3113</v>
      </c>
      <c r="B46" s="11"/>
      <c r="C46" s="11" t="s">
        <v>51</v>
      </c>
      <c r="D46" s="12">
        <v>1</v>
      </c>
      <c r="E46" s="30">
        <v>3150</v>
      </c>
      <c r="F46" s="14"/>
      <c r="G46" s="12"/>
      <c r="H46" s="30"/>
      <c r="J46" s="12"/>
      <c r="K46" s="30"/>
      <c r="M46" s="12"/>
      <c r="N46" s="30"/>
      <c r="P46" s="29">
        <f t="shared" si="2"/>
        <v>1</v>
      </c>
      <c r="Q46" s="30">
        <f t="shared" si="2"/>
        <v>3150</v>
      </c>
    </row>
    <row r="47" spans="1:18" x14ac:dyDescent="0.3">
      <c r="A47" s="15">
        <v>3314</v>
      </c>
      <c r="B47" s="15"/>
      <c r="C47" s="15" t="s">
        <v>52</v>
      </c>
      <c r="D47" s="12">
        <v>1</v>
      </c>
      <c r="E47" s="30">
        <v>100</v>
      </c>
      <c r="F47" s="14"/>
      <c r="G47" s="12"/>
      <c r="H47" s="30"/>
      <c r="J47" s="12"/>
      <c r="K47" s="30"/>
      <c r="M47" s="12"/>
      <c r="N47" s="30"/>
      <c r="P47" s="29">
        <f t="shared" si="2"/>
        <v>1</v>
      </c>
      <c r="Q47" s="30">
        <f t="shared" si="2"/>
        <v>100</v>
      </c>
    </row>
    <row r="48" spans="1:18" x14ac:dyDescent="0.3">
      <c r="A48" s="11">
        <v>3319</v>
      </c>
      <c r="B48" s="11"/>
      <c r="C48" s="11" t="s">
        <v>53</v>
      </c>
      <c r="D48" s="12"/>
      <c r="E48" s="13">
        <v>260</v>
      </c>
      <c r="F48" s="14"/>
      <c r="G48" s="12"/>
      <c r="H48" s="13"/>
      <c r="J48" s="12"/>
      <c r="K48" s="13"/>
      <c r="M48" s="12"/>
      <c r="N48" s="13"/>
      <c r="P48" s="29">
        <f t="shared" si="2"/>
        <v>0</v>
      </c>
      <c r="Q48" s="30">
        <f t="shared" si="2"/>
        <v>260</v>
      </c>
    </row>
    <row r="49" spans="1:18" x14ac:dyDescent="0.3">
      <c r="A49" s="11">
        <v>3326</v>
      </c>
      <c r="B49" s="11"/>
      <c r="C49" s="11" t="s">
        <v>54</v>
      </c>
      <c r="D49" s="12"/>
      <c r="E49" s="13">
        <v>10</v>
      </c>
      <c r="F49" s="14"/>
      <c r="G49" s="12"/>
      <c r="H49" s="13"/>
      <c r="J49" s="12"/>
      <c r="K49" s="13"/>
      <c r="M49" s="12"/>
      <c r="N49" s="13"/>
      <c r="P49" s="29">
        <f t="shared" si="2"/>
        <v>0</v>
      </c>
      <c r="Q49" s="30">
        <f t="shared" si="2"/>
        <v>10</v>
      </c>
    </row>
    <row r="50" spans="1:18" x14ac:dyDescent="0.3">
      <c r="A50" s="11">
        <v>3341</v>
      </c>
      <c r="B50" s="11"/>
      <c r="C50" s="11" t="s">
        <v>55</v>
      </c>
      <c r="D50" s="12">
        <v>3</v>
      </c>
      <c r="E50" s="13">
        <v>100</v>
      </c>
      <c r="F50" s="14"/>
      <c r="G50" s="12"/>
      <c r="H50" s="13"/>
      <c r="J50" s="12"/>
      <c r="K50" s="13"/>
      <c r="M50" s="12"/>
      <c r="N50" s="13"/>
      <c r="P50" s="29">
        <f t="shared" si="2"/>
        <v>3</v>
      </c>
      <c r="Q50" s="30">
        <f t="shared" si="2"/>
        <v>100</v>
      </c>
    </row>
    <row r="51" spans="1:18" x14ac:dyDescent="0.3">
      <c r="A51" s="11">
        <v>3349</v>
      </c>
      <c r="B51" s="11"/>
      <c r="C51" s="11" t="s">
        <v>56</v>
      </c>
      <c r="D51" s="12"/>
      <c r="E51" s="13">
        <v>40</v>
      </c>
      <c r="F51" s="14"/>
      <c r="G51" s="12"/>
      <c r="H51" s="13"/>
      <c r="J51" s="12"/>
      <c r="K51" s="13"/>
      <c r="M51" s="12"/>
      <c r="N51" s="13"/>
      <c r="P51" s="29">
        <f t="shared" si="2"/>
        <v>0</v>
      </c>
      <c r="Q51" s="30">
        <f t="shared" si="2"/>
        <v>40</v>
      </c>
    </row>
    <row r="52" spans="1:18" x14ac:dyDescent="0.3">
      <c r="A52" s="11">
        <v>3392</v>
      </c>
      <c r="B52" s="11"/>
      <c r="C52" s="11" t="s">
        <v>57</v>
      </c>
      <c r="D52" s="12">
        <v>450</v>
      </c>
      <c r="E52" s="30">
        <v>1300</v>
      </c>
      <c r="F52" s="14"/>
      <c r="G52" s="12"/>
      <c r="H52" s="30"/>
      <c r="J52" s="12"/>
      <c r="K52" s="30"/>
      <c r="M52" s="12"/>
      <c r="N52" s="30"/>
      <c r="P52" s="29">
        <f t="shared" si="2"/>
        <v>450</v>
      </c>
      <c r="Q52" s="30">
        <f t="shared" si="2"/>
        <v>1300</v>
      </c>
    </row>
    <row r="53" spans="1:18" x14ac:dyDescent="0.3">
      <c r="A53" s="11">
        <v>3399</v>
      </c>
      <c r="B53" s="11"/>
      <c r="C53" s="11" t="s">
        <v>58</v>
      </c>
      <c r="D53" s="12"/>
      <c r="E53" s="30">
        <v>100</v>
      </c>
      <c r="F53" s="14"/>
      <c r="G53" s="12"/>
      <c r="H53" s="30"/>
      <c r="J53" s="12"/>
      <c r="K53" s="30"/>
      <c r="M53" s="12"/>
      <c r="N53" s="30"/>
      <c r="P53" s="29">
        <f t="shared" si="2"/>
        <v>0</v>
      </c>
      <c r="Q53" s="30">
        <f t="shared" si="2"/>
        <v>100</v>
      </c>
    </row>
    <row r="54" spans="1:18" x14ac:dyDescent="0.3">
      <c r="A54" s="11">
        <v>3412</v>
      </c>
      <c r="B54" s="11"/>
      <c r="C54" s="11" t="s">
        <v>59</v>
      </c>
      <c r="D54" s="12">
        <v>0</v>
      </c>
      <c r="E54" s="30">
        <v>100</v>
      </c>
      <c r="F54" s="14"/>
      <c r="G54" s="12"/>
      <c r="H54" s="30">
        <v>40</v>
      </c>
      <c r="J54" s="12"/>
      <c r="K54" s="30"/>
      <c r="M54" s="12"/>
      <c r="N54" s="30"/>
      <c r="P54" s="29">
        <f t="shared" si="2"/>
        <v>0</v>
      </c>
      <c r="Q54" s="30">
        <f t="shared" si="2"/>
        <v>140</v>
      </c>
      <c r="R54" s="14"/>
    </row>
    <row r="55" spans="1:18" x14ac:dyDescent="0.3">
      <c r="A55" s="11">
        <v>3419</v>
      </c>
      <c r="B55" s="11"/>
      <c r="C55" s="11" t="s">
        <v>60</v>
      </c>
      <c r="D55" s="12"/>
      <c r="E55" s="30">
        <v>335</v>
      </c>
      <c r="F55" s="14"/>
      <c r="G55" s="12"/>
      <c r="H55" s="30"/>
      <c r="J55" s="12"/>
      <c r="K55" s="30"/>
      <c r="M55" s="12"/>
      <c r="N55" s="30"/>
      <c r="P55" s="29">
        <f t="shared" si="2"/>
        <v>0</v>
      </c>
      <c r="Q55" s="30">
        <f t="shared" si="2"/>
        <v>335</v>
      </c>
    </row>
    <row r="56" spans="1:18" x14ac:dyDescent="0.3">
      <c r="A56" s="11">
        <v>3511</v>
      </c>
      <c r="B56" s="11"/>
      <c r="C56" s="11" t="s">
        <v>61</v>
      </c>
      <c r="D56" s="12">
        <v>235</v>
      </c>
      <c r="E56" s="30">
        <v>700</v>
      </c>
      <c r="F56" s="14"/>
      <c r="G56" s="12"/>
      <c r="H56" s="30"/>
      <c r="J56" s="12"/>
      <c r="K56" s="30"/>
      <c r="M56" s="12"/>
      <c r="N56" s="30"/>
      <c r="P56" s="29">
        <f t="shared" si="2"/>
        <v>235</v>
      </c>
      <c r="Q56" s="30">
        <f t="shared" si="2"/>
        <v>700</v>
      </c>
    </row>
    <row r="57" spans="1:18" x14ac:dyDescent="0.3">
      <c r="A57" s="11">
        <v>3612</v>
      </c>
      <c r="B57" s="11"/>
      <c r="C57" s="15" t="s">
        <v>62</v>
      </c>
      <c r="D57" s="29">
        <v>555</v>
      </c>
      <c r="E57" s="30">
        <v>300</v>
      </c>
      <c r="F57" s="14"/>
      <c r="G57" s="29"/>
      <c r="H57" s="30"/>
      <c r="J57" s="29"/>
      <c r="K57" s="30"/>
      <c r="M57" s="29"/>
      <c r="N57" s="30"/>
      <c r="P57" s="29">
        <f t="shared" si="2"/>
        <v>555</v>
      </c>
      <c r="Q57" s="30">
        <f t="shared" si="2"/>
        <v>300</v>
      </c>
    </row>
    <row r="58" spans="1:18" x14ac:dyDescent="0.3">
      <c r="A58" s="11">
        <v>3613</v>
      </c>
      <c r="B58" s="11"/>
      <c r="C58" s="15" t="s">
        <v>63</v>
      </c>
      <c r="D58" s="12">
        <v>220</v>
      </c>
      <c r="E58" s="30">
        <v>700</v>
      </c>
      <c r="F58" s="14"/>
      <c r="G58" s="12"/>
      <c r="H58" s="30"/>
      <c r="J58" s="12"/>
      <c r="K58" s="30"/>
      <c r="M58" s="12"/>
      <c r="N58" s="30"/>
      <c r="P58" s="29">
        <f t="shared" si="2"/>
        <v>220</v>
      </c>
      <c r="Q58" s="30">
        <f t="shared" si="2"/>
        <v>700</v>
      </c>
    </row>
    <row r="59" spans="1:18" x14ac:dyDescent="0.3">
      <c r="A59" s="32">
        <v>3631</v>
      </c>
      <c r="B59" s="32"/>
      <c r="C59" s="11" t="s">
        <v>64</v>
      </c>
      <c r="D59" s="12"/>
      <c r="E59" s="33">
        <v>500</v>
      </c>
      <c r="F59" s="14"/>
      <c r="G59" s="12"/>
      <c r="H59" s="33"/>
      <c r="J59" s="12">
        <v>6</v>
      </c>
      <c r="K59" s="33"/>
      <c r="M59" s="12">
        <v>30</v>
      </c>
      <c r="N59" s="33">
        <v>30</v>
      </c>
      <c r="P59" s="29">
        <f>SUM(D59,G59,J59,M59)</f>
        <v>36</v>
      </c>
      <c r="Q59" s="30">
        <f>SUM(E59,H59,N59)</f>
        <v>530</v>
      </c>
      <c r="R59" s="2" t="s">
        <v>117</v>
      </c>
    </row>
    <row r="60" spans="1:18" x14ac:dyDescent="0.3">
      <c r="A60" s="11">
        <v>3632</v>
      </c>
      <c r="B60" s="11"/>
      <c r="C60" s="11" t="s">
        <v>65</v>
      </c>
      <c r="D60" s="12">
        <v>100</v>
      </c>
      <c r="E60" s="30">
        <v>200</v>
      </c>
      <c r="F60" s="14"/>
      <c r="G60" s="12"/>
      <c r="H60" s="30"/>
      <c r="J60" s="12"/>
      <c r="K60" s="30">
        <v>37</v>
      </c>
      <c r="M60" s="12"/>
      <c r="N60" s="30"/>
      <c r="P60" s="29">
        <f t="shared" si="2"/>
        <v>100</v>
      </c>
      <c r="Q60" s="30">
        <f>SUM(E60,H60,K60)</f>
        <v>237</v>
      </c>
    </row>
    <row r="61" spans="1:18" x14ac:dyDescent="0.3">
      <c r="A61" s="11">
        <v>3635</v>
      </c>
      <c r="B61" s="11"/>
      <c r="C61" s="15" t="s">
        <v>66</v>
      </c>
      <c r="D61" s="12"/>
      <c r="E61" s="30">
        <v>0</v>
      </c>
      <c r="F61" s="34"/>
      <c r="G61" s="12"/>
      <c r="H61" s="30"/>
      <c r="J61" s="12"/>
      <c r="K61" s="30"/>
      <c r="M61" s="12"/>
      <c r="N61" s="30"/>
      <c r="P61" s="29">
        <f t="shared" si="2"/>
        <v>0</v>
      </c>
      <c r="Q61" s="30">
        <f t="shared" si="2"/>
        <v>0</v>
      </c>
    </row>
    <row r="62" spans="1:18" x14ac:dyDescent="0.3">
      <c r="A62" s="11">
        <v>3636</v>
      </c>
      <c r="B62" s="11"/>
      <c r="C62" s="11" t="s">
        <v>67</v>
      </c>
      <c r="D62" s="12"/>
      <c r="E62" s="30">
        <v>25</v>
      </c>
      <c r="F62" s="14"/>
      <c r="G62" s="12"/>
      <c r="H62" s="30"/>
      <c r="J62" s="12"/>
      <c r="K62" s="30"/>
      <c r="M62" s="12"/>
      <c r="N62" s="30"/>
      <c r="P62" s="29">
        <f t="shared" si="2"/>
        <v>0</v>
      </c>
      <c r="Q62" s="30">
        <f t="shared" si="2"/>
        <v>25</v>
      </c>
    </row>
    <row r="63" spans="1:18" x14ac:dyDescent="0.3">
      <c r="A63" s="11">
        <v>3639</v>
      </c>
      <c r="B63" s="11"/>
      <c r="C63" s="35" t="s">
        <v>68</v>
      </c>
      <c r="D63" s="29">
        <v>48</v>
      </c>
      <c r="E63" s="30">
        <v>500</v>
      </c>
      <c r="F63" s="14"/>
      <c r="G63" s="29"/>
      <c r="H63" s="30"/>
      <c r="J63" s="29"/>
      <c r="K63" s="30"/>
      <c r="M63" s="29"/>
      <c r="N63" s="30">
        <v>400</v>
      </c>
      <c r="P63" s="29">
        <f t="shared" si="2"/>
        <v>48</v>
      </c>
      <c r="Q63" s="30">
        <f>SUM(E63,H63,N63)</f>
        <v>900</v>
      </c>
      <c r="R63" s="2" t="s">
        <v>119</v>
      </c>
    </row>
    <row r="64" spans="1:18" x14ac:dyDescent="0.3">
      <c r="A64" s="11">
        <v>3721</v>
      </c>
      <c r="B64" s="11"/>
      <c r="C64" s="11" t="s">
        <v>69</v>
      </c>
      <c r="D64" s="36"/>
      <c r="E64" s="30">
        <v>150</v>
      </c>
      <c r="F64" s="37"/>
      <c r="G64" s="36"/>
      <c r="H64" s="30"/>
      <c r="J64" s="36"/>
      <c r="K64" s="30"/>
      <c r="M64" s="36"/>
      <c r="N64" s="30"/>
      <c r="P64" s="29">
        <f t="shared" si="2"/>
        <v>0</v>
      </c>
      <c r="Q64" s="30">
        <f t="shared" si="2"/>
        <v>150</v>
      </c>
    </row>
    <row r="65" spans="1:28" x14ac:dyDescent="0.3">
      <c r="A65" s="11">
        <v>3722</v>
      </c>
      <c r="B65" s="11"/>
      <c r="C65" s="11" t="s">
        <v>70</v>
      </c>
      <c r="D65" s="12">
        <v>16</v>
      </c>
      <c r="E65" s="30">
        <v>900</v>
      </c>
      <c r="F65" s="14"/>
      <c r="G65" s="12"/>
      <c r="H65" s="30"/>
      <c r="J65" s="12">
        <v>1</v>
      </c>
      <c r="K65" s="30"/>
      <c r="M65" s="12"/>
      <c r="N65" s="30"/>
      <c r="P65" s="29">
        <f>SUM(D65,G65,J65)</f>
        <v>17</v>
      </c>
      <c r="Q65" s="30">
        <f t="shared" si="2"/>
        <v>900</v>
      </c>
    </row>
    <row r="66" spans="1:28" x14ac:dyDescent="0.3">
      <c r="A66" s="15">
        <v>3723</v>
      </c>
      <c r="B66" s="15"/>
      <c r="C66" s="15" t="s">
        <v>71</v>
      </c>
      <c r="D66" s="12"/>
      <c r="E66" s="30">
        <v>200</v>
      </c>
      <c r="F66" s="14"/>
      <c r="G66" s="12"/>
      <c r="H66" s="30"/>
      <c r="J66" s="12"/>
      <c r="K66" s="30"/>
      <c r="M66" s="12"/>
      <c r="N66" s="30">
        <v>100</v>
      </c>
      <c r="P66" s="29">
        <f t="shared" si="2"/>
        <v>0</v>
      </c>
      <c r="Q66" s="30">
        <f>SUM(E66,H66,N66)</f>
        <v>300</v>
      </c>
      <c r="R66" s="2" t="s">
        <v>116</v>
      </c>
    </row>
    <row r="67" spans="1:28" x14ac:dyDescent="0.3">
      <c r="A67" s="15">
        <v>3725</v>
      </c>
      <c r="B67" s="15"/>
      <c r="C67" s="15" t="s">
        <v>72</v>
      </c>
      <c r="D67" s="12">
        <v>190</v>
      </c>
      <c r="E67" s="30">
        <v>0</v>
      </c>
      <c r="F67" s="14"/>
      <c r="G67" s="12"/>
      <c r="H67" s="30"/>
      <c r="J67" s="12"/>
      <c r="K67" s="30"/>
      <c r="M67" s="12"/>
      <c r="N67" s="30"/>
      <c r="P67" s="29">
        <f t="shared" si="2"/>
        <v>190</v>
      </c>
      <c r="Q67" s="30">
        <f t="shared" si="2"/>
        <v>0</v>
      </c>
    </row>
    <row r="68" spans="1:28" x14ac:dyDescent="0.3">
      <c r="A68" s="15">
        <v>3726</v>
      </c>
      <c r="B68" s="15"/>
      <c r="C68" s="15" t="s">
        <v>73</v>
      </c>
      <c r="D68" s="12"/>
      <c r="E68" s="30">
        <v>150</v>
      </c>
      <c r="F68" s="14"/>
      <c r="G68" s="12"/>
      <c r="H68" s="30"/>
      <c r="J68" s="12"/>
      <c r="K68" s="30"/>
      <c r="M68" s="12"/>
      <c r="N68" s="30"/>
      <c r="P68" s="29">
        <f t="shared" si="2"/>
        <v>0</v>
      </c>
      <c r="Q68" s="30">
        <f t="shared" si="2"/>
        <v>150</v>
      </c>
    </row>
    <row r="69" spans="1:28" x14ac:dyDescent="0.3">
      <c r="A69" s="15">
        <v>3729</v>
      </c>
      <c r="B69" s="15"/>
      <c r="C69" s="15" t="s">
        <v>74</v>
      </c>
      <c r="D69" s="12">
        <v>2</v>
      </c>
      <c r="E69" s="30">
        <v>0</v>
      </c>
      <c r="F69" s="14"/>
      <c r="G69" s="12"/>
      <c r="H69" s="30"/>
      <c r="J69" s="12"/>
      <c r="K69" s="30"/>
      <c r="M69" s="12"/>
      <c r="N69" s="30"/>
      <c r="P69" s="29">
        <f t="shared" si="2"/>
        <v>2</v>
      </c>
      <c r="Q69" s="30">
        <f t="shared" si="2"/>
        <v>0</v>
      </c>
    </row>
    <row r="70" spans="1:28" x14ac:dyDescent="0.3">
      <c r="A70" s="15">
        <v>3745</v>
      </c>
      <c r="B70" s="15"/>
      <c r="C70" s="15" t="s">
        <v>75</v>
      </c>
      <c r="D70" s="12"/>
      <c r="E70" s="30">
        <v>1450</v>
      </c>
      <c r="F70" s="12"/>
      <c r="G70" s="12"/>
      <c r="H70" s="30"/>
      <c r="J70" s="12"/>
      <c r="K70" s="30">
        <v>75</v>
      </c>
      <c r="M70" s="12"/>
      <c r="N70" s="30"/>
      <c r="P70" s="29">
        <f t="shared" si="2"/>
        <v>0</v>
      </c>
      <c r="Q70" s="30">
        <f>SUM(E70,H70,K70)</f>
        <v>1525</v>
      </c>
    </row>
    <row r="71" spans="1:28" x14ac:dyDescent="0.3">
      <c r="A71" s="15">
        <v>4339</v>
      </c>
      <c r="B71" s="15"/>
      <c r="C71" s="15" t="s">
        <v>76</v>
      </c>
      <c r="D71" s="12"/>
      <c r="E71" s="30">
        <v>2</v>
      </c>
      <c r="F71" s="14"/>
      <c r="G71" s="12"/>
      <c r="H71" s="30"/>
      <c r="J71" s="12"/>
      <c r="K71" s="30"/>
      <c r="M71" s="12"/>
      <c r="N71" s="30"/>
      <c r="P71" s="29">
        <f t="shared" si="2"/>
        <v>0</v>
      </c>
      <c r="Q71" s="30">
        <f t="shared" si="2"/>
        <v>2</v>
      </c>
    </row>
    <row r="72" spans="1:28" x14ac:dyDescent="0.3">
      <c r="A72" s="15">
        <v>4350</v>
      </c>
      <c r="B72" s="15"/>
      <c r="C72" s="15" t="s">
        <v>77</v>
      </c>
      <c r="D72" s="12"/>
      <c r="E72" s="30">
        <v>0</v>
      </c>
      <c r="F72" s="14"/>
      <c r="G72" s="12"/>
      <c r="H72" s="30"/>
      <c r="J72" s="12"/>
      <c r="K72" s="30"/>
      <c r="M72" s="12"/>
      <c r="N72" s="30"/>
      <c r="P72" s="29">
        <f t="shared" si="2"/>
        <v>0</v>
      </c>
      <c r="Q72" s="30">
        <f t="shared" si="2"/>
        <v>0</v>
      </c>
    </row>
    <row r="73" spans="1:28" x14ac:dyDescent="0.3">
      <c r="A73" s="11">
        <v>4356</v>
      </c>
      <c r="B73" s="11"/>
      <c r="C73" s="11" t="s">
        <v>78</v>
      </c>
      <c r="D73" s="29"/>
      <c r="E73" s="30">
        <v>0</v>
      </c>
      <c r="F73" s="14"/>
      <c r="G73" s="29"/>
      <c r="H73" s="30"/>
      <c r="J73" s="29"/>
      <c r="K73" s="30"/>
      <c r="M73" s="29"/>
      <c r="N73" s="30"/>
      <c r="P73" s="29">
        <f t="shared" si="2"/>
        <v>0</v>
      </c>
      <c r="Q73" s="30">
        <f t="shared" si="2"/>
        <v>0</v>
      </c>
    </row>
    <row r="74" spans="1:28" x14ac:dyDescent="0.3">
      <c r="A74" s="11">
        <v>5212</v>
      </c>
      <c r="B74" s="11"/>
      <c r="C74" s="11" t="s">
        <v>79</v>
      </c>
      <c r="D74" s="29"/>
      <c r="E74" s="30">
        <v>0</v>
      </c>
      <c r="F74" s="14"/>
      <c r="G74" s="29"/>
      <c r="H74" s="30"/>
      <c r="I74" s="38"/>
      <c r="J74" s="29"/>
      <c r="K74" s="30"/>
      <c r="L74" s="38"/>
      <c r="M74" s="29"/>
      <c r="N74" s="30"/>
      <c r="O74" s="38"/>
      <c r="P74" s="29">
        <f t="shared" si="2"/>
        <v>0</v>
      </c>
      <c r="Q74" s="30">
        <f t="shared" si="2"/>
        <v>0</v>
      </c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</row>
    <row r="75" spans="1:28" x14ac:dyDescent="0.3">
      <c r="A75" s="15">
        <v>5213</v>
      </c>
      <c r="B75" s="15"/>
      <c r="C75" s="15" t="s">
        <v>80</v>
      </c>
      <c r="D75" s="29"/>
      <c r="E75" s="30">
        <v>40</v>
      </c>
      <c r="F75" s="14"/>
      <c r="G75" s="29"/>
      <c r="H75" s="30">
        <v>100</v>
      </c>
      <c r="I75" s="38"/>
      <c r="J75" s="29"/>
      <c r="K75" s="30"/>
      <c r="L75" s="38"/>
      <c r="M75" s="29"/>
      <c r="N75" s="30"/>
      <c r="O75" s="38"/>
      <c r="P75" s="29">
        <f t="shared" si="2"/>
        <v>0</v>
      </c>
      <c r="Q75" s="30">
        <f t="shared" si="2"/>
        <v>140</v>
      </c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</row>
    <row r="76" spans="1:28" x14ac:dyDescent="0.3">
      <c r="A76" s="11">
        <v>5512</v>
      </c>
      <c r="B76" s="11"/>
      <c r="C76" s="11" t="s">
        <v>81</v>
      </c>
      <c r="D76" s="12"/>
      <c r="E76" s="30">
        <v>600</v>
      </c>
      <c r="F76" s="14"/>
      <c r="G76" s="12"/>
      <c r="H76" s="30"/>
      <c r="J76" s="12"/>
      <c r="K76" s="30"/>
      <c r="M76" s="12"/>
      <c r="N76" s="30"/>
      <c r="P76" s="29">
        <f t="shared" si="2"/>
        <v>0</v>
      </c>
      <c r="Q76" s="30">
        <f t="shared" si="2"/>
        <v>600</v>
      </c>
    </row>
    <row r="77" spans="1:28" x14ac:dyDescent="0.3">
      <c r="A77" s="11">
        <v>6112</v>
      </c>
      <c r="B77" s="11"/>
      <c r="C77" s="11" t="s">
        <v>82</v>
      </c>
      <c r="D77" s="12"/>
      <c r="E77" s="13">
        <v>2300</v>
      </c>
      <c r="F77" s="14"/>
      <c r="G77" s="12"/>
      <c r="H77" s="13"/>
      <c r="J77" s="12"/>
      <c r="K77" s="13"/>
      <c r="M77" s="12"/>
      <c r="N77" s="13"/>
      <c r="P77" s="29">
        <f t="shared" si="2"/>
        <v>0</v>
      </c>
      <c r="Q77" s="30">
        <f t="shared" si="2"/>
        <v>2300</v>
      </c>
    </row>
    <row r="78" spans="1:28" x14ac:dyDescent="0.3">
      <c r="A78" s="11">
        <v>6114</v>
      </c>
      <c r="B78" s="11"/>
      <c r="C78" s="11" t="s">
        <v>83</v>
      </c>
      <c r="D78" s="12"/>
      <c r="E78" s="13">
        <v>0</v>
      </c>
      <c r="F78" s="14"/>
      <c r="G78" s="12"/>
      <c r="H78" s="13"/>
      <c r="J78" s="12"/>
      <c r="K78" s="13"/>
      <c r="M78" s="12"/>
      <c r="N78" s="13"/>
      <c r="P78" s="29">
        <f t="shared" si="2"/>
        <v>0</v>
      </c>
      <c r="Q78" s="30">
        <f t="shared" si="2"/>
        <v>0</v>
      </c>
    </row>
    <row r="79" spans="1:28" x14ac:dyDescent="0.3">
      <c r="A79" s="11">
        <v>6171</v>
      </c>
      <c r="B79" s="11"/>
      <c r="C79" s="11" t="s">
        <v>84</v>
      </c>
      <c r="D79" s="12">
        <v>7</v>
      </c>
      <c r="E79" s="13">
        <v>2850</v>
      </c>
      <c r="F79" s="14"/>
      <c r="G79" s="12"/>
      <c r="H79" s="13"/>
      <c r="J79" s="12"/>
      <c r="K79" s="13"/>
      <c r="M79" s="12"/>
      <c r="N79" s="13"/>
      <c r="P79" s="29">
        <f t="shared" si="2"/>
        <v>7</v>
      </c>
      <c r="Q79" s="30">
        <f t="shared" si="2"/>
        <v>2850</v>
      </c>
    </row>
    <row r="80" spans="1:28" x14ac:dyDescent="0.3">
      <c r="A80" s="11">
        <v>6310</v>
      </c>
      <c r="B80" s="11"/>
      <c r="C80" s="15" t="s">
        <v>85</v>
      </c>
      <c r="D80" s="12">
        <v>2</v>
      </c>
      <c r="E80" s="30">
        <v>300</v>
      </c>
      <c r="F80" s="14"/>
      <c r="G80" s="12"/>
      <c r="H80" s="30"/>
      <c r="J80" s="12"/>
      <c r="K80" s="30"/>
      <c r="M80" s="12"/>
      <c r="N80" s="30"/>
      <c r="P80" s="29">
        <f t="shared" si="2"/>
        <v>2</v>
      </c>
      <c r="Q80" s="30">
        <f t="shared" si="2"/>
        <v>300</v>
      </c>
    </row>
    <row r="81" spans="1:28" x14ac:dyDescent="0.3">
      <c r="A81" s="15">
        <v>6330</v>
      </c>
      <c r="B81" s="15"/>
      <c r="C81" s="15" t="s">
        <v>86</v>
      </c>
      <c r="D81" s="12"/>
      <c r="E81" s="30">
        <v>0</v>
      </c>
      <c r="F81" s="14"/>
      <c r="G81" s="12"/>
      <c r="H81" s="30"/>
      <c r="I81" s="38"/>
      <c r="J81" s="12"/>
      <c r="K81" s="30"/>
      <c r="L81" s="38"/>
      <c r="M81" s="12"/>
      <c r="N81" s="30"/>
      <c r="O81" s="38"/>
      <c r="P81" s="29">
        <f t="shared" si="2"/>
        <v>0</v>
      </c>
      <c r="Q81" s="30">
        <f t="shared" si="2"/>
        <v>0</v>
      </c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</row>
    <row r="82" spans="1:28" x14ac:dyDescent="0.3">
      <c r="A82" s="11">
        <v>6399</v>
      </c>
      <c r="B82" s="11"/>
      <c r="C82" s="15" t="s">
        <v>87</v>
      </c>
      <c r="D82" s="12"/>
      <c r="E82" s="30">
        <v>95</v>
      </c>
      <c r="F82" s="14"/>
      <c r="G82" s="12"/>
      <c r="H82" s="30"/>
      <c r="J82" s="12"/>
      <c r="K82" s="30"/>
      <c r="M82" s="12"/>
      <c r="N82" s="30"/>
      <c r="P82" s="29">
        <f t="shared" si="2"/>
        <v>0</v>
      </c>
      <c r="Q82" s="30">
        <f t="shared" si="2"/>
        <v>95</v>
      </c>
    </row>
    <row r="83" spans="1:28" x14ac:dyDescent="0.3">
      <c r="A83" s="11">
        <v>6402</v>
      </c>
      <c r="B83" s="11"/>
      <c r="C83" s="15" t="s">
        <v>88</v>
      </c>
      <c r="D83" s="12"/>
      <c r="E83" s="30">
        <v>5</v>
      </c>
      <c r="F83" s="14"/>
      <c r="G83" s="12"/>
      <c r="H83" s="30"/>
      <c r="J83" s="12"/>
      <c r="K83" s="30"/>
      <c r="M83" s="12"/>
      <c r="N83" s="30"/>
      <c r="P83" s="29">
        <f t="shared" si="2"/>
        <v>0</v>
      </c>
      <c r="Q83" s="30">
        <f t="shared" si="2"/>
        <v>5</v>
      </c>
    </row>
    <row r="84" spans="1:28" x14ac:dyDescent="0.3">
      <c r="A84" s="11">
        <v>6409</v>
      </c>
      <c r="B84" s="11"/>
      <c r="C84" s="11" t="s">
        <v>89</v>
      </c>
      <c r="D84" s="39"/>
      <c r="E84" s="13">
        <v>415</v>
      </c>
      <c r="F84" s="14"/>
      <c r="G84" s="39"/>
      <c r="H84" s="13"/>
      <c r="J84" s="39"/>
      <c r="K84" s="13"/>
      <c r="M84" s="39"/>
      <c r="N84" s="13"/>
      <c r="P84" s="29">
        <f t="shared" si="2"/>
        <v>0</v>
      </c>
      <c r="Q84" s="30">
        <f t="shared" si="2"/>
        <v>415</v>
      </c>
    </row>
    <row r="85" spans="1:28" ht="21" thickBot="1" x14ac:dyDescent="0.35">
      <c r="A85" s="11"/>
      <c r="B85" s="11"/>
      <c r="C85" s="16" t="s">
        <v>90</v>
      </c>
      <c r="D85" s="22">
        <f>SUM(D37:D84)</f>
        <v>2035</v>
      </c>
      <c r="E85" s="40">
        <f>SUM(E37:E84)</f>
        <v>20660</v>
      </c>
      <c r="F85" s="14"/>
      <c r="G85" s="41">
        <f>SUM(G36:G84)</f>
        <v>0</v>
      </c>
      <c r="H85" s="40">
        <f>SUM(H36:H84)</f>
        <v>0</v>
      </c>
      <c r="J85" s="41">
        <f>SUM(J36:J84)</f>
        <v>7</v>
      </c>
      <c r="K85" s="40">
        <f>SUM(K36:K84)</f>
        <v>350</v>
      </c>
      <c r="M85" s="41">
        <f>SUM(M36:M84)</f>
        <v>430</v>
      </c>
      <c r="N85" s="40">
        <f>SUM(N36:N84)</f>
        <v>530</v>
      </c>
      <c r="P85" s="41">
        <f>SUM(P36:P84)</f>
        <v>2472</v>
      </c>
      <c r="Q85" s="40">
        <f>SUM(Q36:Q84)</f>
        <v>21540</v>
      </c>
    </row>
    <row r="86" spans="1:28" x14ac:dyDescent="0.3">
      <c r="A86" s="24"/>
      <c r="B86" s="24"/>
      <c r="C86" s="42"/>
      <c r="D86" s="43"/>
      <c r="F86" s="14"/>
      <c r="G86" s="43"/>
      <c r="I86" s="14"/>
      <c r="J86" s="43"/>
      <c r="L86" s="14"/>
      <c r="M86" s="43"/>
      <c r="O86" s="14"/>
      <c r="P86" s="43"/>
    </row>
    <row r="87" spans="1:28" x14ac:dyDescent="0.3">
      <c r="A87" s="44" t="s">
        <v>6</v>
      </c>
      <c r="B87" s="45" t="s">
        <v>7</v>
      </c>
      <c r="C87" s="46" t="s">
        <v>91</v>
      </c>
      <c r="D87" s="11" t="s">
        <v>38</v>
      </c>
      <c r="E87" s="11"/>
      <c r="F87" s="14"/>
      <c r="G87" s="11"/>
      <c r="H87" s="11"/>
      <c r="I87" s="38"/>
      <c r="J87" s="11"/>
      <c r="K87" s="11"/>
      <c r="L87" s="38"/>
      <c r="M87" s="11"/>
      <c r="N87" s="11"/>
      <c r="O87" s="38"/>
      <c r="P87" s="11"/>
      <c r="Q87" s="11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</row>
    <row r="88" spans="1:28" x14ac:dyDescent="0.3">
      <c r="A88" s="44">
        <v>3412</v>
      </c>
      <c r="B88" s="44">
        <v>6121</v>
      </c>
      <c r="C88" s="47" t="s">
        <v>92</v>
      </c>
      <c r="D88" s="11"/>
      <c r="E88" s="11">
        <v>150</v>
      </c>
      <c r="F88" s="14"/>
      <c r="G88" s="11"/>
      <c r="H88" s="11"/>
      <c r="I88" s="38"/>
      <c r="J88" s="11"/>
      <c r="K88" s="11"/>
      <c r="L88" s="38"/>
      <c r="M88" s="11"/>
      <c r="N88" s="11"/>
      <c r="O88" s="38"/>
      <c r="P88" s="11">
        <f>SUM(D88,G88)</f>
        <v>0</v>
      </c>
      <c r="Q88" s="11">
        <f>SUM(E88,H88)</f>
        <v>150</v>
      </c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</row>
    <row r="89" spans="1:28" x14ac:dyDescent="0.3">
      <c r="A89" s="44">
        <v>2219</v>
      </c>
      <c r="B89" s="44">
        <v>6121</v>
      </c>
      <c r="C89" s="47" t="s">
        <v>93</v>
      </c>
      <c r="D89" s="11"/>
      <c r="E89" s="11">
        <v>70</v>
      </c>
      <c r="F89" s="14"/>
      <c r="G89" s="11"/>
      <c r="H89" s="11"/>
      <c r="I89" s="38"/>
      <c r="J89" s="11"/>
      <c r="K89" s="11"/>
      <c r="L89" s="38"/>
      <c r="M89" s="11"/>
      <c r="N89" s="11"/>
      <c r="O89" s="38"/>
      <c r="P89" s="11">
        <f t="shared" ref="P89:Q98" si="3">SUM(D89,G89)</f>
        <v>0</v>
      </c>
      <c r="Q89" s="11">
        <f t="shared" si="3"/>
        <v>70</v>
      </c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</row>
    <row r="90" spans="1:28" x14ac:dyDescent="0.3">
      <c r="A90" s="32">
        <v>2321</v>
      </c>
      <c r="B90" s="32">
        <v>6349</v>
      </c>
      <c r="C90" s="15" t="s">
        <v>94</v>
      </c>
      <c r="D90" s="11"/>
      <c r="E90" s="32">
        <v>2520</v>
      </c>
      <c r="F90" s="14"/>
      <c r="G90" s="11"/>
      <c r="H90" s="32"/>
      <c r="J90" s="11"/>
      <c r="K90" s="32"/>
      <c r="M90" s="11"/>
      <c r="N90" s="32"/>
      <c r="P90" s="11">
        <f t="shared" si="3"/>
        <v>0</v>
      </c>
      <c r="Q90" s="11">
        <f t="shared" si="3"/>
        <v>2520</v>
      </c>
    </row>
    <row r="91" spans="1:28" x14ac:dyDescent="0.3">
      <c r="A91" s="48">
        <v>3412</v>
      </c>
      <c r="B91" s="48">
        <v>6121</v>
      </c>
      <c r="C91" s="15" t="s">
        <v>95</v>
      </c>
      <c r="D91" s="15"/>
      <c r="E91" s="48">
        <v>540</v>
      </c>
      <c r="F91" s="14"/>
      <c r="G91" s="15"/>
      <c r="H91" s="48"/>
      <c r="J91" s="15"/>
      <c r="K91" s="48"/>
      <c r="M91" s="15"/>
      <c r="N91" s="48"/>
      <c r="P91" s="11">
        <f t="shared" si="3"/>
        <v>0</v>
      </c>
      <c r="Q91" s="11">
        <f t="shared" si="3"/>
        <v>540</v>
      </c>
    </row>
    <row r="92" spans="1:28" x14ac:dyDescent="0.3">
      <c r="A92" s="48">
        <v>3613</v>
      </c>
      <c r="B92" s="48">
        <v>6121</v>
      </c>
      <c r="C92" s="15" t="s">
        <v>96</v>
      </c>
      <c r="D92" s="15"/>
      <c r="E92" s="48">
        <v>250</v>
      </c>
      <c r="F92" s="14"/>
      <c r="G92" s="15"/>
      <c r="H92" s="48"/>
      <c r="J92" s="15"/>
      <c r="K92" s="48"/>
      <c r="M92" s="15"/>
      <c r="N92" s="48"/>
      <c r="P92" s="11">
        <f t="shared" si="3"/>
        <v>0</v>
      </c>
      <c r="Q92" s="11">
        <f t="shared" si="3"/>
        <v>250</v>
      </c>
    </row>
    <row r="93" spans="1:28" x14ac:dyDescent="0.3">
      <c r="A93" s="48">
        <v>6171</v>
      </c>
      <c r="B93" s="48">
        <v>6121</v>
      </c>
      <c r="C93" s="15" t="s">
        <v>97</v>
      </c>
      <c r="D93" s="15"/>
      <c r="E93" s="48">
        <v>130</v>
      </c>
      <c r="F93" s="49"/>
      <c r="G93" s="15"/>
      <c r="H93" s="48"/>
      <c r="I93" s="50"/>
      <c r="J93" s="15"/>
      <c r="K93" s="48"/>
      <c r="L93" s="50"/>
      <c r="M93" s="15"/>
      <c r="N93" s="48"/>
      <c r="O93" s="50"/>
      <c r="P93" s="11">
        <f t="shared" si="3"/>
        <v>0</v>
      </c>
      <c r="Q93" s="11">
        <f t="shared" si="3"/>
        <v>130</v>
      </c>
    </row>
    <row r="94" spans="1:28" x14ac:dyDescent="0.3">
      <c r="A94" s="48">
        <v>1032</v>
      </c>
      <c r="B94" s="48">
        <v>6123</v>
      </c>
      <c r="C94" s="15" t="s">
        <v>98</v>
      </c>
      <c r="D94" s="15"/>
      <c r="E94" s="48">
        <v>1850</v>
      </c>
      <c r="F94" s="51"/>
      <c r="G94" s="15"/>
      <c r="H94" s="48"/>
      <c r="I94" s="52"/>
      <c r="J94" s="15"/>
      <c r="K94" s="48"/>
      <c r="L94" s="52"/>
      <c r="M94" s="15"/>
      <c r="N94" s="48"/>
      <c r="O94" s="52"/>
      <c r="P94" s="11">
        <f t="shared" si="3"/>
        <v>0</v>
      </c>
      <c r="Q94" s="11">
        <f t="shared" si="3"/>
        <v>1850</v>
      </c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</row>
    <row r="95" spans="1:28" x14ac:dyDescent="0.3">
      <c r="A95" s="48">
        <v>2221</v>
      </c>
      <c r="B95" s="48">
        <v>6121</v>
      </c>
      <c r="C95" s="15" t="s">
        <v>99</v>
      </c>
      <c r="D95" s="15"/>
      <c r="E95" s="48">
        <v>170</v>
      </c>
      <c r="F95" s="51"/>
      <c r="G95" s="15"/>
      <c r="H95" s="48"/>
      <c r="I95" s="52"/>
      <c r="J95" s="15"/>
      <c r="K95" s="48"/>
      <c r="L95" s="52"/>
      <c r="M95" s="15"/>
      <c r="N95" s="48"/>
      <c r="O95" s="52"/>
      <c r="P95" s="11">
        <f t="shared" si="3"/>
        <v>0</v>
      </c>
      <c r="Q95" s="11">
        <f t="shared" si="3"/>
        <v>170</v>
      </c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</row>
    <row r="96" spans="1:28" x14ac:dyDescent="0.3">
      <c r="A96" s="48">
        <v>3632</v>
      </c>
      <c r="B96" s="48">
        <v>6121</v>
      </c>
      <c r="C96" s="15" t="s">
        <v>100</v>
      </c>
      <c r="D96" s="54"/>
      <c r="E96" s="48">
        <v>100</v>
      </c>
      <c r="F96" s="51"/>
      <c r="G96" s="54"/>
      <c r="H96" s="48"/>
      <c r="I96" s="52"/>
      <c r="J96" s="54"/>
      <c r="K96" s="48"/>
      <c r="L96" s="52"/>
      <c r="M96" s="54"/>
      <c r="N96" s="48"/>
      <c r="O96" s="52"/>
      <c r="P96" s="11">
        <f t="shared" si="3"/>
        <v>0</v>
      </c>
      <c r="Q96" s="11">
        <f t="shared" si="3"/>
        <v>100</v>
      </c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</row>
    <row r="97" spans="1:28" x14ac:dyDescent="0.3">
      <c r="A97" s="48">
        <v>6171</v>
      </c>
      <c r="B97" s="48">
        <v>6121</v>
      </c>
      <c r="C97" s="15" t="s">
        <v>101</v>
      </c>
      <c r="D97" s="54"/>
      <c r="E97" s="48">
        <v>150</v>
      </c>
      <c r="F97" s="51"/>
      <c r="G97" s="54"/>
      <c r="H97" s="48"/>
      <c r="I97" s="52"/>
      <c r="J97" s="54"/>
      <c r="K97" s="48"/>
      <c r="L97" s="52"/>
      <c r="M97" s="54"/>
      <c r="N97" s="48"/>
      <c r="O97" s="52"/>
      <c r="P97" s="11">
        <f t="shared" si="3"/>
        <v>0</v>
      </c>
      <c r="Q97" s="11">
        <f t="shared" si="3"/>
        <v>150</v>
      </c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</row>
    <row r="98" spans="1:28" x14ac:dyDescent="0.3">
      <c r="A98" s="48">
        <v>2219</v>
      </c>
      <c r="B98" s="48">
        <v>6349</v>
      </c>
      <c r="C98" s="15" t="s">
        <v>102</v>
      </c>
      <c r="D98" s="15"/>
      <c r="E98" s="55">
        <v>40</v>
      </c>
      <c r="F98" s="56"/>
      <c r="G98" s="15"/>
      <c r="H98" s="55"/>
      <c r="I98" s="52"/>
      <c r="J98" s="15"/>
      <c r="K98" s="55"/>
      <c r="L98" s="52"/>
      <c r="M98" s="15"/>
      <c r="N98" s="55"/>
      <c r="O98" s="52"/>
      <c r="P98" s="11">
        <f t="shared" si="3"/>
        <v>0</v>
      </c>
      <c r="Q98" s="11">
        <f t="shared" si="3"/>
        <v>40</v>
      </c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</row>
    <row r="99" spans="1:28" x14ac:dyDescent="0.3">
      <c r="A99" s="88" t="s">
        <v>103</v>
      </c>
      <c r="B99" s="88"/>
      <c r="C99" s="88"/>
      <c r="D99" s="16"/>
      <c r="E99" s="57">
        <f>SUM(E88:E98)</f>
        <v>5970</v>
      </c>
      <c r="F99" s="58"/>
      <c r="G99" s="16">
        <f>SUM(G88:G98)</f>
        <v>0</v>
      </c>
      <c r="H99" s="57">
        <f>SUM(H88:H98)</f>
        <v>0</v>
      </c>
      <c r="I99" s="59"/>
      <c r="J99" s="16">
        <f>SUM(J88:J98)</f>
        <v>0</v>
      </c>
      <c r="K99" s="57">
        <f>SUM(K88:K98)</f>
        <v>0</v>
      </c>
      <c r="L99" s="59"/>
      <c r="M99" s="16">
        <f>SUM(M88:M98)</f>
        <v>0</v>
      </c>
      <c r="N99" s="57">
        <f>SUM(N88:N98)</f>
        <v>0</v>
      </c>
      <c r="O99" s="59"/>
      <c r="P99" s="16">
        <f>SUM(P88:P98)</f>
        <v>0</v>
      </c>
      <c r="Q99" s="57">
        <f>SUM(Q88:Q98)</f>
        <v>5970</v>
      </c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</row>
    <row r="100" spans="1:28" x14ac:dyDescent="0.3">
      <c r="A100" s="60"/>
      <c r="B100" s="60"/>
      <c r="C100" s="61"/>
      <c r="D100" s="62"/>
      <c r="E100" s="62"/>
      <c r="F100" s="58"/>
      <c r="G100" s="62"/>
      <c r="H100" s="62"/>
      <c r="I100" s="59"/>
      <c r="J100" s="62"/>
      <c r="K100" s="62"/>
      <c r="L100" s="59"/>
      <c r="M100" s="62"/>
      <c r="N100" s="62"/>
      <c r="O100" s="59"/>
      <c r="P100" s="62"/>
      <c r="Q100" s="62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</row>
    <row r="101" spans="1:28" x14ac:dyDescent="0.3">
      <c r="A101" s="88" t="s">
        <v>104</v>
      </c>
      <c r="B101" s="88"/>
      <c r="C101" s="88"/>
      <c r="D101" s="63">
        <f>SUM(D20,D34,D85)</f>
        <v>26471</v>
      </c>
      <c r="E101" s="57">
        <f>SUM(E85,E99,E108)</f>
        <v>26630</v>
      </c>
      <c r="F101" s="64"/>
      <c r="G101" s="63">
        <f>SUM(G20,G34,G85)</f>
        <v>0</v>
      </c>
      <c r="H101" s="65">
        <f>SUM(H20,H34,H85,H99)</f>
        <v>0</v>
      </c>
      <c r="I101" s="59"/>
      <c r="J101" s="63">
        <f>SUM(J20,J34,J85)</f>
        <v>350</v>
      </c>
      <c r="K101" s="65">
        <f>SUM(K20,K34,K85,K99)</f>
        <v>350</v>
      </c>
      <c r="L101" s="59"/>
      <c r="M101" s="63">
        <f>SUM(M20,M34,M85)</f>
        <v>-1470</v>
      </c>
      <c r="N101" s="65">
        <f>SUM(N20,N34,N85,N99)</f>
        <v>530</v>
      </c>
      <c r="O101" s="59"/>
      <c r="P101" s="63">
        <f>SUM(P20,P34,P85)</f>
        <v>25351</v>
      </c>
      <c r="Q101" s="65">
        <f>SUM(Q20,Q34,Q85,Q99)</f>
        <v>27510</v>
      </c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</row>
    <row r="102" spans="1:28" x14ac:dyDescent="0.3">
      <c r="A102" s="66"/>
      <c r="B102" s="66"/>
      <c r="C102" s="66"/>
      <c r="D102" s="67"/>
      <c r="E102" s="68">
        <f>D101-E101+D108+D106</f>
        <v>0</v>
      </c>
      <c r="F102" s="64"/>
      <c r="G102" s="67"/>
      <c r="H102" s="68"/>
      <c r="I102" s="59"/>
      <c r="J102" s="67"/>
      <c r="K102" s="68"/>
      <c r="L102" s="59"/>
      <c r="M102" s="67"/>
      <c r="N102" s="68"/>
      <c r="O102" s="59"/>
      <c r="P102" s="67"/>
      <c r="Q102" s="6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</row>
    <row r="103" spans="1:28" x14ac:dyDescent="0.3">
      <c r="A103" s="69"/>
      <c r="B103" s="69"/>
      <c r="C103" s="69"/>
      <c r="D103" s="69"/>
      <c r="E103" s="69"/>
      <c r="F103" s="70"/>
      <c r="G103" s="69"/>
      <c r="H103" s="69"/>
      <c r="I103" s="58"/>
      <c r="J103" s="69"/>
      <c r="K103" s="69"/>
      <c r="L103" s="58"/>
      <c r="M103" s="69"/>
      <c r="N103" s="69"/>
      <c r="O103" s="58"/>
      <c r="P103" s="69"/>
      <c r="Q103" s="69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</row>
    <row r="104" spans="1:28" x14ac:dyDescent="0.3">
      <c r="A104" s="44" t="s">
        <v>6</v>
      </c>
      <c r="B104" s="45" t="s">
        <v>7</v>
      </c>
      <c r="C104" s="71" t="s">
        <v>105</v>
      </c>
      <c r="D104" s="47"/>
      <c r="E104" s="47"/>
      <c r="F104" s="70"/>
      <c r="G104" s="47"/>
      <c r="H104" s="47"/>
      <c r="I104" s="58"/>
      <c r="J104" s="47"/>
      <c r="K104" s="47"/>
      <c r="L104" s="58"/>
      <c r="M104" s="47"/>
      <c r="N104" s="47"/>
      <c r="O104" s="58"/>
      <c r="P104" s="47"/>
      <c r="Q104" s="47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</row>
    <row r="105" spans="1:28" x14ac:dyDescent="0.3">
      <c r="A105" s="44"/>
      <c r="B105" s="44">
        <v>8901</v>
      </c>
      <c r="C105" s="47" t="s">
        <v>106</v>
      </c>
      <c r="D105" s="72"/>
      <c r="E105" s="47"/>
      <c r="F105" s="70"/>
      <c r="G105" s="72"/>
      <c r="H105" s="47"/>
      <c r="I105" s="58"/>
      <c r="J105" s="72"/>
      <c r="K105" s="47"/>
      <c r="L105" s="58"/>
      <c r="M105" s="72"/>
      <c r="N105" s="47"/>
      <c r="O105" s="58"/>
      <c r="P105" s="72"/>
      <c r="Q105" s="47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</row>
    <row r="106" spans="1:28" x14ac:dyDescent="0.3">
      <c r="A106" s="32"/>
      <c r="B106" s="32">
        <v>8115</v>
      </c>
      <c r="C106" s="47" t="s">
        <v>107</v>
      </c>
      <c r="D106" s="11">
        <v>1400</v>
      </c>
      <c r="E106" s="11"/>
      <c r="F106" s="14"/>
      <c r="G106" s="11"/>
      <c r="H106" s="11"/>
      <c r="I106" s="14"/>
      <c r="J106" s="11"/>
      <c r="K106" s="11"/>
      <c r="L106" s="14"/>
      <c r="M106" s="11">
        <v>2000</v>
      </c>
      <c r="N106" s="11"/>
      <c r="O106" s="14"/>
      <c r="P106" s="11">
        <v>3400</v>
      </c>
      <c r="Q106" s="11"/>
      <c r="R106" s="14" t="s">
        <v>115</v>
      </c>
      <c r="S106" s="14"/>
      <c r="T106" s="14"/>
      <c r="U106" s="14"/>
      <c r="V106" s="14"/>
      <c r="W106" s="14"/>
      <c r="X106" s="14"/>
      <c r="Y106" s="14"/>
      <c r="Z106" s="14"/>
      <c r="AA106" s="14"/>
      <c r="AB106" s="14"/>
    </row>
    <row r="107" spans="1:28" x14ac:dyDescent="0.3">
      <c r="A107" s="32"/>
      <c r="B107" s="32">
        <v>8123</v>
      </c>
      <c r="C107" s="47" t="s">
        <v>108</v>
      </c>
      <c r="D107" s="11">
        <v>0</v>
      </c>
      <c r="E107" s="11"/>
      <c r="F107" s="14"/>
      <c r="G107" s="11"/>
      <c r="H107" s="11"/>
      <c r="I107" s="14"/>
      <c r="J107" s="11"/>
      <c r="K107" s="11"/>
      <c r="L107" s="14"/>
      <c r="M107" s="11"/>
      <c r="N107" s="11"/>
      <c r="O107" s="14"/>
      <c r="P107" s="11">
        <v>0</v>
      </c>
      <c r="Q107" s="11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</row>
    <row r="108" spans="1:28" x14ac:dyDescent="0.3">
      <c r="A108" s="32"/>
      <c r="B108" s="32">
        <v>8124</v>
      </c>
      <c r="C108" s="47" t="s">
        <v>109</v>
      </c>
      <c r="D108" s="73">
        <v>-1241</v>
      </c>
      <c r="E108" s="11"/>
      <c r="F108" s="14"/>
      <c r="G108" s="73"/>
      <c r="H108" s="11"/>
      <c r="I108" s="14"/>
      <c r="J108" s="73"/>
      <c r="K108" s="11"/>
      <c r="L108" s="14"/>
      <c r="M108" s="73"/>
      <c r="N108" s="11"/>
      <c r="O108" s="14"/>
      <c r="P108" s="73">
        <v>-1241</v>
      </c>
      <c r="Q108" s="11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</row>
    <row r="109" spans="1:28" x14ac:dyDescent="0.3">
      <c r="A109" s="74"/>
      <c r="B109" s="74"/>
      <c r="C109" s="75"/>
      <c r="D109" s="67"/>
      <c r="E109" s="43"/>
      <c r="F109" s="14"/>
      <c r="G109" s="67"/>
      <c r="H109" s="43"/>
      <c r="I109" s="14"/>
      <c r="J109" s="67"/>
      <c r="K109" s="43"/>
      <c r="L109" s="14"/>
      <c r="M109" s="67"/>
      <c r="N109" s="43"/>
      <c r="O109" s="14"/>
      <c r="P109" s="67"/>
      <c r="Q109" s="43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</row>
    <row r="110" spans="1:28" x14ac:dyDescent="0.3">
      <c r="A110" s="80" t="s">
        <v>110</v>
      </c>
      <c r="B110" s="81"/>
      <c r="C110" s="81"/>
      <c r="D110" s="76">
        <f>SUM(D101:D108)</f>
        <v>26630</v>
      </c>
      <c r="E110" s="77">
        <f>SUM(E101:E108)</f>
        <v>26630</v>
      </c>
      <c r="F110" s="14"/>
      <c r="G110" s="76">
        <f>SUM(G20,G34,G85,G101)</f>
        <v>0</v>
      </c>
      <c r="H110" s="76">
        <f>SUM(H20,H34,H85,H101)</f>
        <v>0</v>
      </c>
      <c r="I110" s="14"/>
      <c r="J110" s="76">
        <f>J101</f>
        <v>350</v>
      </c>
      <c r="K110" s="76">
        <f>K101</f>
        <v>350</v>
      </c>
      <c r="L110" s="14"/>
      <c r="M110" s="76">
        <f>SUM(M101:M108)</f>
        <v>530</v>
      </c>
      <c r="N110" s="76">
        <f>N101</f>
        <v>530</v>
      </c>
      <c r="O110" s="14"/>
      <c r="P110" s="76">
        <f>SUM(P101:P108)</f>
        <v>27510</v>
      </c>
      <c r="Q110" s="76">
        <f>SUM(Q101:Q108)</f>
        <v>27510</v>
      </c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</row>
    <row r="111" spans="1:28" x14ac:dyDescent="0.3">
      <c r="A111" s="78"/>
      <c r="B111" s="79"/>
      <c r="C111" s="79"/>
      <c r="D111" s="76"/>
      <c r="E111" s="77"/>
      <c r="F111" s="14"/>
      <c r="G111" s="76"/>
      <c r="H111" s="77"/>
      <c r="I111" s="14"/>
      <c r="J111" s="76"/>
      <c r="K111" s="77"/>
      <c r="L111" s="14"/>
      <c r="M111" s="76"/>
      <c r="N111" s="77"/>
      <c r="O111" s="14"/>
      <c r="P111" s="76"/>
      <c r="Q111" s="77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</row>
    <row r="112" spans="1:28" x14ac:dyDescent="0.3">
      <c r="C112" s="1" t="s">
        <v>120</v>
      </c>
    </row>
    <row r="113" spans="3:3" x14ac:dyDescent="0.3">
      <c r="C113" s="1" t="s">
        <v>111</v>
      </c>
    </row>
  </sheetData>
  <mergeCells count="8">
    <mergeCell ref="A110:C110"/>
    <mergeCell ref="M1:N2"/>
    <mergeCell ref="G1:H2"/>
    <mergeCell ref="J1:K2"/>
    <mergeCell ref="P1:Q2"/>
    <mergeCell ref="D2:E2"/>
    <mergeCell ref="A99:C99"/>
    <mergeCell ref="A101:C101"/>
  </mergeCells>
  <pageMargins left="0.25" right="0.25" top="0.75" bottom="0.75" header="0.3" footer="0.3"/>
  <pageSetup paperSize="9"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win</cp:lastModifiedBy>
  <cp:lastPrinted>2020-07-15T05:53:38Z</cp:lastPrinted>
  <dcterms:created xsi:type="dcterms:W3CDTF">2020-06-23T05:39:33Z</dcterms:created>
  <dcterms:modified xsi:type="dcterms:W3CDTF">2020-07-15T05:55:40Z</dcterms:modified>
</cp:coreProperties>
</file>