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<sst xmlns="http://schemas.openxmlformats.org/spreadsheetml/2006/main" count="131" uniqueCount="118">
  <si>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</si>
  <si>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</si>
  <si>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</si>
  <si>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</si>
  <si>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</si>
  <si>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</si>
  <si>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</si>
  <si>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</si>
  <si>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</si>
  <si>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</si>
  <si>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</si>
  <si>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</si>
  <si>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</si>
  <si>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</si>
  <si>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</si>
  <si>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</si>
  <si>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</si>
  <si>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</si>
  <si>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</si>
  <si>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Příjmy</t>
  </si>
  <si>
    <t>DPPO</t>
  </si>
  <si>
    <t>Poplatek ze psů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</si>
  <si>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</si>
  <si>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</si>
  <si>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</si>
  <si>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</si>
  <si>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</si>
  <si>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</si>
  <si>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</si>
  <si>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</si>
  <si>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</si>
  <si>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</si>
  <si>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</si>
  <si>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</si>
  <si>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</si>
  <si>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</si>
  <si>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</si>
  <si>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</si>
  <si>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</si>
  <si>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</si>
  <si>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</si>
  <si>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</si>
  <si>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</si>
  <si>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</si>
  <si>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</si>
  <si>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</si>
  <si>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</si>
  <si>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</si>
  <si>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</si>
  <si>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</si>
  <si>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</si>
  <si>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</si>
  <si>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</si>
  <si>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</si>
  <si>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</si>
  <si>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</si>
  <si>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</si>
  <si>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</si>
  <si>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</si>
  <si>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</si>
  <si>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</si>
  <si>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</si>
  <si>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</si>
  <si>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</si>
  <si>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</si>
  <si>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</si>
  <si>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</si>
  <si>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</si>
  <si>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</si>
  <si>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</si>
  <si>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</si>
  <si>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</si>
  <si>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</si>
  <si>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</si>
  <si>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</si>
  <si>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</si>
  <si>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</si>
  <si>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 xml:space="preserve">Úvěr </t>
  </si>
  <si>
    <t xml:space="preserve">Komunální služby a územní rozvoj              </t>
  </si>
  <si>
    <t>Zateplení budovy OÚ Val.Polanka</t>
  </si>
  <si>
    <t>INV příspěvek SOH na splátku úvěru za cyklostezku</t>
  </si>
  <si>
    <t>Vegetační úpravy na okružní křižovatce</t>
  </si>
  <si>
    <t>Poplatky za odnětí pozemků plnění funkcí lesa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</si>
  <si>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</si>
  <si>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</si>
  <si>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</si>
  <si>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</si>
  <si>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</si>
  <si>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</si>
  <si>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INV příspěvek CETINu na zrychlení dat v obci</t>
  </si>
  <si>
    <t>Provozní náklady MŠ 54 dětí</t>
  </si>
  <si>
    <t>Zpracování PD na víceúčelové hřiště pro ZŠ</t>
  </si>
  <si>
    <t xml:space="preserve">Chladící sklad pro myslivce </t>
  </si>
  <si>
    <t>Schválený rozpočet 2022</t>
  </si>
  <si>
    <t>Skutečnost 2022</t>
  </si>
  <si>
    <t>INV přijaté transfery od krajů</t>
  </si>
  <si>
    <t>Pojištění funkčně nespecifikované</t>
  </si>
  <si>
    <t>Volby do zastupitelstva</t>
  </si>
  <si>
    <t>Volba prezidenta republiky</t>
  </si>
  <si>
    <t>Kalové čerpadlo, průmyslový vysavač</t>
  </si>
  <si>
    <t>Zhotovení PD na opravu střechy učebnových pavilonů ZŠ</t>
  </si>
  <si>
    <t>Provozní náklady ZŠ 228 dětí</t>
  </si>
  <si>
    <t>Zhotovení PD pro revitalizaci hřbitova Valašská Polanka</t>
  </si>
  <si>
    <t>Rekonstrukce VO</t>
  </si>
  <si>
    <t>ROZPOČET obce Valašská Polanka na rok 2023</t>
  </si>
  <si>
    <t>Provedl:  Marečková</t>
  </si>
  <si>
    <t>Vyvěšeno dne:  13.3.2023</t>
  </si>
  <si>
    <t>Daň z příjmu placená obcí</t>
  </si>
  <si>
    <t>Odvody za odnětí půdy ze zemědělského půdního fondu</t>
  </si>
  <si>
    <t>Poplatek z veřejného prostranství</t>
  </si>
  <si>
    <t>Správní poplatky</t>
  </si>
  <si>
    <t>Daň z hazardních her</t>
  </si>
  <si>
    <t>Daň z nemovitostí</t>
  </si>
  <si>
    <t>Splátky půjčených prostředků od přísp. organizací</t>
  </si>
  <si>
    <t>INV příspěvek MV na financování ČŘ Bečva II</t>
  </si>
  <si>
    <t>Terénní vozidlo pro JSDHO JPO III</t>
  </si>
  <si>
    <t>Inv. příspěvek SOH na odpočívadla a infopanely cyklost.</t>
  </si>
  <si>
    <t>Úpravy tan. kolo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</si>
</sst>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4"/>
      <color indexed="40"/>
      <name val="Arial"/>
      <family val="2"/>
    </font>
    <font>
      <b/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4"/>
      <color rgb="FF00B0F0"/>
      <name val="Arial"/>
      <family val="2"/>
    </font>
    <font>
      <b/>
      <sz val="14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4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righ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 shrinkToFit="1"/>
    </xf>
    <xf numFmtId="1" fontId="6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" fontId="4" fillId="0" borderId="19" xfId="0" applyNumberFormat="1" applyFont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 shrinkToFit="1"/>
    </xf>
    <xf numFmtId="0" fontId="4" fillId="0" borderId="20" xfId="0" applyFont="1" applyFill="1" applyBorder="1" applyAlignment="1">
      <alignment horizontal="left" shrinkToFi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4" fillId="0" borderId="24" xfId="0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4" fontId="61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5" xfId="0" applyFont="1" applyFill="1" applyBorder="1" applyAlignment="1">
      <alignment/>
    </xf>
    <xf numFmtId="1" fontId="6" fillId="0" borderId="2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6" xfId="0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1" fontId="6" fillId="0" borderId="29" xfId="0" applyNumberFormat="1" applyFont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16" xfId="0" applyFont="1" applyFill="1" applyBorder="1" applyAlignment="1">
      <alignment horizontal="left" indent="6"/>
    </xf>
    <xf numFmtId="0" fontId="4" fillId="0" borderId="20" xfId="0" applyFont="1" applyBorder="1" applyAlignment="1">
      <alignment/>
    </xf>
    <xf numFmtId="1" fontId="6" fillId="0" borderId="32" xfId="0" applyNumberFormat="1" applyFont="1" applyBorder="1" applyAlignment="1">
      <alignment/>
    </xf>
    <xf numFmtId="0" fontId="6" fillId="0" borderId="33" xfId="0" applyFont="1" applyFill="1" applyBorder="1" applyAlignment="1">
      <alignment horizontal="right" shrinkToFit="1"/>
    </xf>
    <xf numFmtId="0" fontId="6" fillId="0" borderId="32" xfId="0" applyFont="1" applyFill="1" applyBorder="1" applyAlignment="1">
      <alignment horizontal="right" shrinkToFit="1"/>
    </xf>
    <xf numFmtId="0" fontId="4" fillId="32" borderId="16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4" xfId="0" applyFont="1" applyFill="1" applyBorder="1" applyAlignment="1">
      <alignment horizontal="right"/>
    </xf>
    <xf numFmtId="0" fontId="4" fillId="32" borderId="16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28" xfId="0" applyFont="1" applyFill="1" applyBorder="1" applyAlignment="1">
      <alignment/>
    </xf>
    <xf numFmtId="0" fontId="4" fillId="32" borderId="24" xfId="0" applyFont="1" applyFill="1" applyBorder="1" applyAlignment="1">
      <alignment horizontal="right"/>
    </xf>
    <xf numFmtId="0" fontId="4" fillId="32" borderId="24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1" fillId="0" borderId="35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21"/>
  <sheetViews>
    <sheetView tabSelected="1" zoomScale="55" zoomScaleNormal="55" zoomScalePageLayoutView="0" workbookViewId="0" topLeftCell="A1">
      <selection activeCell="D130" sqref="D130"/>
    </sheetView>
  </sheetViews>
  <sheetFormatPr defaultColWidth="9.140625" defaultRowHeight="12.75"/>
  <cols>
    <col min="1" max="1" width="11.00390625" style="0" customWidth="1"/>
    <col min="2" max="2" width="9.8515625" style="3" customWidth="1"/>
    <col min="3" max="3" width="9.421875" style="3" customWidth="1"/>
    <col min="4" max="4" width="80.140625" style="3" customWidth="1"/>
    <col min="5" max="5" width="17.7109375" style="3" customWidth="1"/>
    <col min="6" max="6" width="19.00390625" style="3" customWidth="1"/>
    <col min="7" max="7" width="16.7109375" style="3" customWidth="1"/>
    <col min="8" max="8" width="17.28125" style="3" customWidth="1"/>
    <col min="9" max="9" width="13.421875" style="3" customWidth="1"/>
    <col min="10" max="10" width="10.7109375" style="3" bestFit="1" customWidth="1"/>
    <col min="11" max="11" width="24.140625" style="45" customWidth="1"/>
    <col min="12" max="12" width="65.421875" style="45" customWidth="1"/>
    <col min="13" max="14" width="9.140625" style="45" customWidth="1"/>
    <col min="15" max="15" width="9.140625" style="0" customWidth="1"/>
  </cols>
  <sheetData>
    <row r="1" spans="3:13" ht="21" thickBot="1">
      <c r="C1" s="4" t="s">
        <v>104</v>
      </c>
      <c r="E1" s="143" t="s">
        <v>93</v>
      </c>
      <c r="F1" s="143"/>
      <c r="G1" s="144" t="s">
        <v>94</v>
      </c>
      <c r="H1" s="144"/>
      <c r="I1" s="145">
        <v>2023</v>
      </c>
      <c r="J1" s="146"/>
      <c r="K1" s="10"/>
      <c r="L1" s="10"/>
      <c r="M1" s="10"/>
    </row>
    <row r="2" spans="3:13" ht="20.25">
      <c r="C2" s="4"/>
      <c r="E2" s="8" t="s">
        <v>19</v>
      </c>
      <c r="F2" s="9" t="s">
        <v>42</v>
      </c>
      <c r="G2" s="8" t="s">
        <v>19</v>
      </c>
      <c r="H2" s="9" t="s">
        <v>42</v>
      </c>
      <c r="I2" s="8" t="s">
        <v>19</v>
      </c>
      <c r="J2" s="9" t="s">
        <v>42</v>
      </c>
      <c r="K2" s="10"/>
      <c r="L2" s="10"/>
      <c r="M2" s="10"/>
    </row>
    <row r="3" spans="2:13" ht="21" thickBot="1">
      <c r="B3" s="11" t="s">
        <v>40</v>
      </c>
      <c r="C3" s="12" t="s">
        <v>39</v>
      </c>
      <c r="D3" s="5" t="s">
        <v>41</v>
      </c>
      <c r="E3" s="50" t="s">
        <v>4</v>
      </c>
      <c r="F3" s="51" t="s">
        <v>4</v>
      </c>
      <c r="G3" s="50" t="s">
        <v>4</v>
      </c>
      <c r="H3" s="51" t="s">
        <v>4</v>
      </c>
      <c r="I3" s="50" t="s">
        <v>4</v>
      </c>
      <c r="J3" s="51" t="s">
        <v>4</v>
      </c>
      <c r="K3" s="10"/>
      <c r="L3" s="10"/>
      <c r="M3" s="10"/>
    </row>
    <row r="4" spans="2:13" ht="20.25">
      <c r="B4" s="13"/>
      <c r="C4" s="13">
        <v>1111</v>
      </c>
      <c r="D4" s="13" t="s">
        <v>53</v>
      </c>
      <c r="E4" s="48">
        <v>3600</v>
      </c>
      <c r="F4" s="49"/>
      <c r="G4" s="52">
        <v>4316</v>
      </c>
      <c r="H4" s="49"/>
      <c r="I4" s="48">
        <v>4845</v>
      </c>
      <c r="J4" s="49"/>
      <c r="K4" s="44"/>
      <c r="L4" s="44"/>
      <c r="M4" s="44"/>
    </row>
    <row r="5" spans="2:13" ht="20.25">
      <c r="B5" s="13"/>
      <c r="C5" s="13">
        <v>1112</v>
      </c>
      <c r="D5" s="13" t="s">
        <v>54</v>
      </c>
      <c r="E5" s="27">
        <v>160</v>
      </c>
      <c r="F5" s="15"/>
      <c r="G5" s="53">
        <v>389</v>
      </c>
      <c r="H5" s="15"/>
      <c r="I5" s="27">
        <v>300</v>
      </c>
      <c r="J5" s="15"/>
      <c r="K5" s="77"/>
      <c r="L5" s="77"/>
      <c r="M5" s="44"/>
    </row>
    <row r="6" spans="2:13" ht="20.25">
      <c r="B6" s="13"/>
      <c r="C6" s="13">
        <v>1113</v>
      </c>
      <c r="D6" s="13" t="s">
        <v>55</v>
      </c>
      <c r="E6" s="27">
        <v>600</v>
      </c>
      <c r="F6" s="15"/>
      <c r="G6" s="53">
        <v>864</v>
      </c>
      <c r="H6" s="15"/>
      <c r="I6" s="27">
        <v>974</v>
      </c>
      <c r="J6" s="15"/>
      <c r="K6" s="77"/>
      <c r="L6" s="77"/>
      <c r="M6" s="44"/>
    </row>
    <row r="7" spans="2:13" ht="20.25">
      <c r="B7" s="13"/>
      <c r="C7" s="13">
        <v>1121</v>
      </c>
      <c r="D7" s="13" t="s">
        <v>20</v>
      </c>
      <c r="E7" s="27">
        <v>4991</v>
      </c>
      <c r="F7" s="15"/>
      <c r="G7" s="53">
        <v>6532</v>
      </c>
      <c r="H7" s="15"/>
      <c r="I7" s="27">
        <v>6632</v>
      </c>
      <c r="J7" s="15"/>
      <c r="K7" s="77"/>
      <c r="L7" s="77"/>
      <c r="M7" s="44"/>
    </row>
    <row r="8" spans="2:13" ht="20.25">
      <c r="B8" s="13"/>
      <c r="C8" s="13">
        <v>1122</v>
      </c>
      <c r="D8" s="13" t="s">
        <v>107</v>
      </c>
      <c r="E8" s="27">
        <v>106</v>
      </c>
      <c r="F8" s="15"/>
      <c r="G8" s="53">
        <v>167</v>
      </c>
      <c r="H8" s="15"/>
      <c r="I8" s="27">
        <v>0</v>
      </c>
      <c r="J8" s="15"/>
      <c r="K8" s="77"/>
      <c r="L8" s="77"/>
      <c r="M8" s="44"/>
    </row>
    <row r="9" spans="2:13" ht="20.25">
      <c r="B9" s="13"/>
      <c r="C9" s="13">
        <v>1211</v>
      </c>
      <c r="D9" s="13" t="s">
        <v>34</v>
      </c>
      <c r="E9" s="27">
        <v>13229</v>
      </c>
      <c r="F9" s="15"/>
      <c r="G9" s="53">
        <v>14830</v>
      </c>
      <c r="H9" s="15"/>
      <c r="I9" s="27">
        <v>15587</v>
      </c>
      <c r="J9" s="15"/>
      <c r="K9" s="77"/>
      <c r="L9" s="77"/>
      <c r="M9" s="44"/>
    </row>
    <row r="10" spans="2:13" ht="20.25">
      <c r="B10" s="13"/>
      <c r="C10" s="13">
        <v>1334</v>
      </c>
      <c r="D10" s="13" t="s">
        <v>108</v>
      </c>
      <c r="E10" s="27">
        <v>2</v>
      </c>
      <c r="F10" s="15"/>
      <c r="G10" s="53">
        <v>3</v>
      </c>
      <c r="H10" s="15"/>
      <c r="I10" s="27">
        <v>2</v>
      </c>
      <c r="J10" s="15"/>
      <c r="K10" s="77"/>
      <c r="L10" s="77"/>
      <c r="M10" s="44"/>
    </row>
    <row r="11" spans="2:13" ht="20.25">
      <c r="B11" s="13"/>
      <c r="C11" s="13">
        <v>1335</v>
      </c>
      <c r="D11" s="13" t="s">
        <v>82</v>
      </c>
      <c r="E11" s="27">
        <v>17</v>
      </c>
      <c r="F11" s="15"/>
      <c r="G11" s="53">
        <v>0</v>
      </c>
      <c r="H11" s="15"/>
      <c r="I11" s="27">
        <v>0</v>
      </c>
      <c r="J11" s="15"/>
      <c r="K11" s="77"/>
      <c r="L11" s="77"/>
      <c r="M11" s="44"/>
    </row>
    <row r="12" spans="2:13" ht="20.25">
      <c r="B12" s="13"/>
      <c r="C12" s="13">
        <v>1341</v>
      </c>
      <c r="D12" s="13" t="s">
        <v>21</v>
      </c>
      <c r="E12" s="27">
        <v>30</v>
      </c>
      <c r="F12" s="15"/>
      <c r="G12" s="53">
        <v>31</v>
      </c>
      <c r="H12" s="15"/>
      <c r="I12" s="27">
        <v>31</v>
      </c>
      <c r="J12" s="15"/>
      <c r="K12" s="44"/>
      <c r="L12" s="77"/>
      <c r="M12" s="44"/>
    </row>
    <row r="13" spans="2:13" ht="20.25">
      <c r="B13" s="13"/>
      <c r="C13" s="16">
        <v>1343</v>
      </c>
      <c r="D13" s="16" t="s">
        <v>109</v>
      </c>
      <c r="E13" s="27">
        <v>22</v>
      </c>
      <c r="F13" s="26"/>
      <c r="G13" s="54">
        <v>31</v>
      </c>
      <c r="H13" s="26"/>
      <c r="I13" s="27">
        <v>25</v>
      </c>
      <c r="J13" s="15"/>
      <c r="K13" s="77"/>
      <c r="L13" s="77"/>
      <c r="M13" s="44"/>
    </row>
    <row r="14" spans="2:13" ht="20.25">
      <c r="B14" s="13"/>
      <c r="C14" s="16">
        <v>1345</v>
      </c>
      <c r="D14" s="13" t="s">
        <v>56</v>
      </c>
      <c r="E14" s="27">
        <v>861</v>
      </c>
      <c r="F14" s="26"/>
      <c r="G14" s="54">
        <v>866</v>
      </c>
      <c r="H14" s="26"/>
      <c r="I14" s="27">
        <v>864</v>
      </c>
      <c r="J14" s="15"/>
      <c r="K14" s="77"/>
      <c r="L14" s="77"/>
      <c r="M14" s="44"/>
    </row>
    <row r="15" spans="2:13" ht="20.25">
      <c r="B15" s="13"/>
      <c r="C15" s="13">
        <v>1361</v>
      </c>
      <c r="D15" s="13" t="s">
        <v>110</v>
      </c>
      <c r="E15" s="27">
        <v>30</v>
      </c>
      <c r="F15" s="15"/>
      <c r="G15" s="53">
        <v>19</v>
      </c>
      <c r="H15" s="15"/>
      <c r="I15" s="27">
        <v>20</v>
      </c>
      <c r="J15" s="15"/>
      <c r="K15" s="77"/>
      <c r="L15" s="77"/>
      <c r="M15" s="44"/>
    </row>
    <row r="16" spans="2:13" ht="20.25">
      <c r="B16" s="13"/>
      <c r="C16" s="13">
        <v>1381</v>
      </c>
      <c r="D16" s="13" t="s">
        <v>111</v>
      </c>
      <c r="E16" s="27">
        <v>180</v>
      </c>
      <c r="F16" s="15"/>
      <c r="G16" s="53">
        <v>210</v>
      </c>
      <c r="H16" s="15"/>
      <c r="I16" s="27">
        <v>200</v>
      </c>
      <c r="J16" s="15"/>
      <c r="K16" s="77"/>
      <c r="L16" s="77"/>
      <c r="M16" s="44"/>
    </row>
    <row r="17" spans="2:13" ht="20.25">
      <c r="B17" s="13"/>
      <c r="C17" s="13">
        <v>1511</v>
      </c>
      <c r="D17" s="13" t="s">
        <v>112</v>
      </c>
      <c r="E17" s="27">
        <v>970</v>
      </c>
      <c r="F17" s="15"/>
      <c r="G17" s="53">
        <v>987</v>
      </c>
      <c r="H17" s="15"/>
      <c r="I17" s="27">
        <v>980</v>
      </c>
      <c r="J17" s="15"/>
      <c r="K17" s="77"/>
      <c r="L17" s="77"/>
      <c r="M17" s="44"/>
    </row>
    <row r="18" spans="2:13" ht="20.25">
      <c r="B18" s="13"/>
      <c r="C18" s="13">
        <v>2451</v>
      </c>
      <c r="D18" s="13" t="s">
        <v>113</v>
      </c>
      <c r="E18" s="27">
        <v>300</v>
      </c>
      <c r="F18" s="15"/>
      <c r="G18" s="53">
        <v>0</v>
      </c>
      <c r="H18" s="15"/>
      <c r="I18" s="27">
        <v>300</v>
      </c>
      <c r="J18" s="15"/>
      <c r="K18" s="77"/>
      <c r="L18" s="77"/>
      <c r="M18" s="44"/>
    </row>
    <row r="19" spans="2:13" ht="20.25">
      <c r="B19" s="13"/>
      <c r="C19" s="13"/>
      <c r="D19" s="18" t="s">
        <v>22</v>
      </c>
      <c r="E19" s="86">
        <f>SUM(E4:E18)</f>
        <v>25098</v>
      </c>
      <c r="F19" s="55"/>
      <c r="G19" s="87">
        <f>SUM(G4:G18)</f>
        <v>29245</v>
      </c>
      <c r="H19" s="55"/>
      <c r="I19" s="86">
        <f>SUM(I4:I18)</f>
        <v>30760</v>
      </c>
      <c r="J19" s="15"/>
      <c r="K19" s="77"/>
      <c r="L19" s="77"/>
      <c r="M19" s="44"/>
    </row>
    <row r="20" spans="2:13" ht="20.25">
      <c r="B20" s="13"/>
      <c r="C20" s="16">
        <v>4111</v>
      </c>
      <c r="D20" s="16" t="s">
        <v>57</v>
      </c>
      <c r="E20" s="27">
        <v>136</v>
      </c>
      <c r="F20" s="26"/>
      <c r="G20" s="54">
        <v>137</v>
      </c>
      <c r="H20" s="26"/>
      <c r="I20" s="27">
        <v>39</v>
      </c>
      <c r="J20" s="15"/>
      <c r="K20" s="77"/>
      <c r="L20" s="77"/>
      <c r="M20" s="44"/>
    </row>
    <row r="21" spans="2:13" ht="20.25" customHeight="1" hidden="1">
      <c r="B21" s="13"/>
      <c r="C21" s="16">
        <v>4112</v>
      </c>
      <c r="D21" s="16" t="s">
        <v>30</v>
      </c>
      <c r="E21" s="27"/>
      <c r="F21" s="26"/>
      <c r="G21" s="54"/>
      <c r="H21" s="26"/>
      <c r="I21" s="27"/>
      <c r="J21" s="15"/>
      <c r="K21" s="77"/>
      <c r="L21" s="77"/>
      <c r="M21" s="44"/>
    </row>
    <row r="22" spans="2:13" ht="20.25">
      <c r="B22" s="13"/>
      <c r="C22" s="16">
        <v>4112</v>
      </c>
      <c r="D22" s="16" t="s">
        <v>29</v>
      </c>
      <c r="E22" s="27">
        <v>572</v>
      </c>
      <c r="F22" s="26"/>
      <c r="G22" s="54">
        <v>572</v>
      </c>
      <c r="H22" s="26"/>
      <c r="I22" s="27">
        <v>620</v>
      </c>
      <c r="J22" s="15"/>
      <c r="K22" s="77"/>
      <c r="L22" s="77"/>
      <c r="M22" s="44"/>
    </row>
    <row r="23" spans="2:13" ht="20.25" customHeight="1" hidden="1">
      <c r="B23" s="13"/>
      <c r="C23" s="16">
        <v>4113</v>
      </c>
      <c r="D23" s="16" t="s">
        <v>24</v>
      </c>
      <c r="E23" s="27"/>
      <c r="F23" s="26"/>
      <c r="G23" s="54"/>
      <c r="H23" s="26"/>
      <c r="I23" s="27"/>
      <c r="J23" s="15"/>
      <c r="K23" s="77"/>
      <c r="L23" s="77"/>
      <c r="M23" s="44"/>
    </row>
    <row r="24" spans="2:13" ht="20.25">
      <c r="B24" s="13"/>
      <c r="C24" s="16">
        <v>4116</v>
      </c>
      <c r="D24" s="16" t="s">
        <v>26</v>
      </c>
      <c r="E24" s="27">
        <v>2356</v>
      </c>
      <c r="F24" s="26"/>
      <c r="G24" s="54">
        <v>2353</v>
      </c>
      <c r="H24" s="26"/>
      <c r="I24" s="27">
        <v>200</v>
      </c>
      <c r="J24" s="15"/>
      <c r="K24" s="77"/>
      <c r="L24" s="77"/>
      <c r="M24" s="44"/>
    </row>
    <row r="25" spans="2:13" ht="20.25" customHeight="1" hidden="1">
      <c r="B25" s="13"/>
      <c r="C25" s="16">
        <v>4121</v>
      </c>
      <c r="D25" s="16" t="s">
        <v>27</v>
      </c>
      <c r="E25" s="27"/>
      <c r="F25" s="26"/>
      <c r="G25" s="54"/>
      <c r="H25" s="26"/>
      <c r="I25" s="27"/>
      <c r="J25" s="15"/>
      <c r="K25" s="77"/>
      <c r="L25" s="77"/>
      <c r="M25" s="44"/>
    </row>
    <row r="26" spans="2:13" ht="20.25" customHeight="1" hidden="1">
      <c r="B26" s="13"/>
      <c r="C26" s="16">
        <v>4122</v>
      </c>
      <c r="D26" s="16" t="s">
        <v>28</v>
      </c>
      <c r="E26" s="27"/>
      <c r="F26" s="26"/>
      <c r="G26" s="54"/>
      <c r="H26" s="26"/>
      <c r="I26" s="27"/>
      <c r="J26" s="15"/>
      <c r="K26" s="77"/>
      <c r="L26" s="77"/>
      <c r="M26" s="44"/>
    </row>
    <row r="27" spans="2:13" ht="20.25">
      <c r="B27" s="13"/>
      <c r="C27" s="16">
        <v>4121</v>
      </c>
      <c r="D27" s="16" t="s">
        <v>71</v>
      </c>
      <c r="E27" s="27">
        <v>37</v>
      </c>
      <c r="F27" s="26"/>
      <c r="G27" s="54">
        <v>37</v>
      </c>
      <c r="H27" s="26"/>
      <c r="I27" s="27">
        <v>37</v>
      </c>
      <c r="J27" s="15"/>
      <c r="K27" s="77"/>
      <c r="L27" s="77"/>
      <c r="M27" s="44"/>
    </row>
    <row r="28" spans="2:13" ht="20.25">
      <c r="B28" s="13"/>
      <c r="C28" s="16">
        <v>4122</v>
      </c>
      <c r="D28" s="16" t="s">
        <v>37</v>
      </c>
      <c r="E28" s="27">
        <v>185</v>
      </c>
      <c r="F28" s="26"/>
      <c r="G28" s="54">
        <v>185</v>
      </c>
      <c r="H28" s="26"/>
      <c r="I28" s="27">
        <v>100</v>
      </c>
      <c r="J28" s="15"/>
      <c r="K28" s="44"/>
      <c r="L28" s="77"/>
      <c r="M28" s="44"/>
    </row>
    <row r="29" spans="2:13" ht="20.25">
      <c r="B29" s="13"/>
      <c r="C29" s="16">
        <v>4222</v>
      </c>
      <c r="D29" s="16" t="s">
        <v>95</v>
      </c>
      <c r="E29" s="27">
        <v>99</v>
      </c>
      <c r="F29" s="26"/>
      <c r="G29" s="54">
        <v>99</v>
      </c>
      <c r="H29" s="26"/>
      <c r="I29" s="27">
        <v>0</v>
      </c>
      <c r="J29" s="15"/>
      <c r="K29" s="77"/>
      <c r="L29" s="77"/>
      <c r="M29" s="44"/>
    </row>
    <row r="30" spans="2:13" ht="21" thickBot="1">
      <c r="B30" s="13"/>
      <c r="C30" s="16"/>
      <c r="D30" s="20" t="s">
        <v>25</v>
      </c>
      <c r="E30" s="88">
        <f>SUM(E20:E29)</f>
        <v>3385</v>
      </c>
      <c r="F30" s="56"/>
      <c r="G30" s="89">
        <f>SUM(G20:G29)</f>
        <v>3383</v>
      </c>
      <c r="H30" s="56"/>
      <c r="I30" s="88">
        <f>SUM(I20:I29)</f>
        <v>996</v>
      </c>
      <c r="J30" s="90"/>
      <c r="K30" s="77"/>
      <c r="L30" s="77"/>
      <c r="M30" s="44"/>
    </row>
    <row r="31" spans="2:15" ht="9" customHeight="1" thickBot="1">
      <c r="B31" s="22"/>
      <c r="C31" s="23"/>
      <c r="D31" s="24"/>
      <c r="E31" s="25"/>
      <c r="F31" s="25"/>
      <c r="G31" s="25"/>
      <c r="H31" s="25"/>
      <c r="K31" s="77"/>
      <c r="L31" s="77"/>
      <c r="M31" s="44"/>
      <c r="N31" s="44"/>
      <c r="O31" s="6"/>
    </row>
    <row r="32" spans="2:13" ht="20.25">
      <c r="B32" s="13"/>
      <c r="C32" s="16"/>
      <c r="D32" s="21" t="s">
        <v>48</v>
      </c>
      <c r="E32" s="57"/>
      <c r="F32" s="58"/>
      <c r="G32" s="57"/>
      <c r="H32" s="58"/>
      <c r="I32" s="91"/>
      <c r="J32" s="92"/>
      <c r="K32" s="77"/>
      <c r="L32" s="77"/>
      <c r="M32" s="44"/>
    </row>
    <row r="33" spans="2:13" ht="20.25">
      <c r="B33" s="13">
        <v>1032</v>
      </c>
      <c r="C33" s="13"/>
      <c r="D33" s="14" t="s">
        <v>36</v>
      </c>
      <c r="E33" s="93">
        <v>1786</v>
      </c>
      <c r="F33" s="26">
        <v>826</v>
      </c>
      <c r="G33" s="27">
        <v>1727</v>
      </c>
      <c r="H33" s="94">
        <v>699</v>
      </c>
      <c r="I33" s="93">
        <v>200</v>
      </c>
      <c r="J33" s="26">
        <v>845</v>
      </c>
      <c r="K33" s="77"/>
      <c r="L33" s="77"/>
      <c r="M33" s="44"/>
    </row>
    <row r="34" spans="2:13" ht="21.75" customHeight="1">
      <c r="B34" s="13">
        <v>2212</v>
      </c>
      <c r="C34" s="13"/>
      <c r="D34" s="14" t="s">
        <v>58</v>
      </c>
      <c r="E34" s="27">
        <v>4</v>
      </c>
      <c r="F34" s="15">
        <v>680</v>
      </c>
      <c r="G34" s="27">
        <v>0</v>
      </c>
      <c r="H34" s="94">
        <v>0</v>
      </c>
      <c r="I34" s="27">
        <v>4</v>
      </c>
      <c r="J34" s="15">
        <v>600</v>
      </c>
      <c r="K34" s="77"/>
      <c r="L34" s="77"/>
      <c r="M34" s="44"/>
    </row>
    <row r="35" spans="2:13" ht="20.25">
      <c r="B35" s="13">
        <v>2219</v>
      </c>
      <c r="C35" s="13"/>
      <c r="D35" s="14" t="s">
        <v>6</v>
      </c>
      <c r="E35" s="93">
        <v>0</v>
      </c>
      <c r="F35" s="26">
        <v>1482</v>
      </c>
      <c r="G35" s="27">
        <v>0</v>
      </c>
      <c r="H35" s="94">
        <v>0</v>
      </c>
      <c r="I35" s="27"/>
      <c r="J35" s="26">
        <v>700</v>
      </c>
      <c r="K35" s="77"/>
      <c r="L35" s="77"/>
      <c r="M35" s="44"/>
    </row>
    <row r="36" spans="2:13" ht="20.25">
      <c r="B36" s="13">
        <v>2221</v>
      </c>
      <c r="C36" s="13"/>
      <c r="D36" s="14" t="s">
        <v>23</v>
      </c>
      <c r="E36" s="93">
        <v>0</v>
      </c>
      <c r="F36" s="26">
        <v>35</v>
      </c>
      <c r="G36" s="27">
        <v>0</v>
      </c>
      <c r="H36" s="94">
        <v>50</v>
      </c>
      <c r="I36" s="93"/>
      <c r="J36" s="26">
        <v>130</v>
      </c>
      <c r="K36" s="77"/>
      <c r="L36" s="77"/>
      <c r="M36" s="44"/>
    </row>
    <row r="37" spans="2:13" ht="20.25">
      <c r="B37" s="13">
        <v>2229</v>
      </c>
      <c r="C37" s="13"/>
      <c r="D37" s="14" t="s">
        <v>7</v>
      </c>
      <c r="E37" s="93">
        <v>0</v>
      </c>
      <c r="F37" s="26">
        <v>40</v>
      </c>
      <c r="G37" s="27">
        <v>0</v>
      </c>
      <c r="H37" s="94">
        <v>50</v>
      </c>
      <c r="I37" s="93"/>
      <c r="J37" s="26">
        <v>50</v>
      </c>
      <c r="K37" s="77"/>
      <c r="L37" s="77"/>
      <c r="M37" s="44"/>
    </row>
    <row r="38" spans="2:13" ht="20.25">
      <c r="B38" s="13">
        <v>2292</v>
      </c>
      <c r="C38" s="13"/>
      <c r="D38" s="14" t="s">
        <v>73</v>
      </c>
      <c r="E38" s="93">
        <v>0</v>
      </c>
      <c r="F38" s="26">
        <v>146</v>
      </c>
      <c r="G38" s="27">
        <v>0</v>
      </c>
      <c r="H38" s="94">
        <v>147</v>
      </c>
      <c r="I38" s="93"/>
      <c r="J38" s="26">
        <v>147</v>
      </c>
      <c r="K38" s="77"/>
      <c r="L38" s="77"/>
      <c r="M38" s="44"/>
    </row>
    <row r="39" spans="2:13" ht="18.75" customHeight="1">
      <c r="B39" s="13">
        <v>2321</v>
      </c>
      <c r="C39" s="13"/>
      <c r="D39" s="14" t="s">
        <v>8</v>
      </c>
      <c r="E39" s="93">
        <v>0</v>
      </c>
      <c r="F39" s="26">
        <v>50</v>
      </c>
      <c r="G39" s="27">
        <v>0</v>
      </c>
      <c r="H39" s="94">
        <v>0</v>
      </c>
      <c r="I39" s="93"/>
      <c r="J39" s="26">
        <v>80</v>
      </c>
      <c r="K39" s="44"/>
      <c r="L39" s="77"/>
      <c r="M39" s="44"/>
    </row>
    <row r="40" spans="2:13" ht="20.25">
      <c r="B40" s="13">
        <v>2333</v>
      </c>
      <c r="C40" s="13"/>
      <c r="D40" s="14" t="s">
        <v>9</v>
      </c>
      <c r="E40" s="93">
        <v>0</v>
      </c>
      <c r="F40" s="26">
        <v>100</v>
      </c>
      <c r="G40" s="27">
        <v>0</v>
      </c>
      <c r="H40" s="94">
        <v>0</v>
      </c>
      <c r="I40" s="93"/>
      <c r="J40" s="26">
        <v>200</v>
      </c>
      <c r="K40" s="77"/>
      <c r="L40" s="77"/>
      <c r="M40" s="44"/>
    </row>
    <row r="41" spans="2:13" ht="20.25">
      <c r="B41" s="13">
        <v>3111</v>
      </c>
      <c r="C41" s="13"/>
      <c r="D41" s="14" t="s">
        <v>90</v>
      </c>
      <c r="E41" s="27">
        <v>1</v>
      </c>
      <c r="F41" s="95">
        <v>417</v>
      </c>
      <c r="G41" s="27">
        <v>1</v>
      </c>
      <c r="H41" s="94">
        <v>415</v>
      </c>
      <c r="I41" s="27">
        <v>1</v>
      </c>
      <c r="J41" s="95">
        <v>485</v>
      </c>
      <c r="K41" s="77"/>
      <c r="L41" s="77"/>
      <c r="M41" s="44"/>
    </row>
    <row r="42" spans="2:13" ht="20.25">
      <c r="B42" s="13">
        <v>3113</v>
      </c>
      <c r="C42" s="13"/>
      <c r="D42" s="14" t="s">
        <v>101</v>
      </c>
      <c r="E42" s="27">
        <v>301</v>
      </c>
      <c r="F42" s="26">
        <v>6355</v>
      </c>
      <c r="G42" s="27">
        <v>301</v>
      </c>
      <c r="H42" s="94">
        <v>5938</v>
      </c>
      <c r="I42" s="27">
        <v>1</v>
      </c>
      <c r="J42" s="26">
        <v>4100</v>
      </c>
      <c r="K42" s="77"/>
      <c r="L42" s="77"/>
      <c r="M42" s="44"/>
    </row>
    <row r="43" spans="2:13" ht="20.25">
      <c r="B43" s="16">
        <v>3314</v>
      </c>
      <c r="C43" s="16"/>
      <c r="D43" s="17" t="s">
        <v>18</v>
      </c>
      <c r="E43" s="27">
        <v>0</v>
      </c>
      <c r="F43" s="26">
        <v>120</v>
      </c>
      <c r="G43" s="93">
        <v>0</v>
      </c>
      <c r="H43" s="96">
        <v>64</v>
      </c>
      <c r="I43" s="27"/>
      <c r="J43" s="26">
        <v>80</v>
      </c>
      <c r="K43" s="77"/>
      <c r="L43" s="77"/>
      <c r="M43" s="44"/>
    </row>
    <row r="44" spans="2:13" ht="20.25">
      <c r="B44" s="13">
        <v>3319</v>
      </c>
      <c r="C44" s="13"/>
      <c r="D44" s="14" t="s">
        <v>49</v>
      </c>
      <c r="E44" s="27">
        <v>0</v>
      </c>
      <c r="F44" s="15">
        <v>280</v>
      </c>
      <c r="G44" s="27">
        <v>0</v>
      </c>
      <c r="H44" s="94">
        <v>205</v>
      </c>
      <c r="I44" s="27"/>
      <c r="J44" s="15">
        <v>300</v>
      </c>
      <c r="K44" s="77"/>
      <c r="L44" s="77"/>
      <c r="M44" s="44"/>
    </row>
    <row r="45" spans="2:13" ht="20.25">
      <c r="B45" s="13">
        <v>3326</v>
      </c>
      <c r="C45" s="13"/>
      <c r="D45" s="14" t="s">
        <v>50</v>
      </c>
      <c r="E45" s="27">
        <v>0</v>
      </c>
      <c r="F45" s="15">
        <v>10</v>
      </c>
      <c r="G45" s="27">
        <v>0</v>
      </c>
      <c r="H45" s="94">
        <v>1</v>
      </c>
      <c r="I45" s="27"/>
      <c r="J45" s="15">
        <v>10</v>
      </c>
      <c r="K45" s="77"/>
      <c r="L45" s="77"/>
      <c r="M45" s="44"/>
    </row>
    <row r="46" spans="2:13" ht="20.25">
      <c r="B46" s="13">
        <v>3341</v>
      </c>
      <c r="C46" s="13"/>
      <c r="D46" s="14" t="s">
        <v>10</v>
      </c>
      <c r="E46" s="27">
        <v>5</v>
      </c>
      <c r="F46" s="15">
        <v>40</v>
      </c>
      <c r="G46" s="27">
        <v>2</v>
      </c>
      <c r="H46" s="94">
        <v>23</v>
      </c>
      <c r="I46" s="27">
        <v>2</v>
      </c>
      <c r="J46" s="15">
        <v>40</v>
      </c>
      <c r="K46" s="77"/>
      <c r="L46" s="77"/>
      <c r="M46" s="44"/>
    </row>
    <row r="47" spans="2:13" ht="20.25">
      <c r="B47" s="13">
        <v>3349</v>
      </c>
      <c r="C47" s="13"/>
      <c r="D47" s="14" t="s">
        <v>11</v>
      </c>
      <c r="E47" s="27">
        <v>0</v>
      </c>
      <c r="F47" s="15">
        <v>40</v>
      </c>
      <c r="G47" s="27">
        <v>0</v>
      </c>
      <c r="H47" s="94">
        <v>32</v>
      </c>
      <c r="I47" s="27"/>
      <c r="J47" s="15">
        <v>50</v>
      </c>
      <c r="K47" s="77"/>
      <c r="L47" s="77"/>
      <c r="M47" s="44"/>
    </row>
    <row r="48" spans="2:13" ht="20.25">
      <c r="B48" s="13">
        <v>3392</v>
      </c>
      <c r="C48" s="13"/>
      <c r="D48" s="14" t="s">
        <v>59</v>
      </c>
      <c r="E48" s="27">
        <v>390</v>
      </c>
      <c r="F48" s="26">
        <v>1631</v>
      </c>
      <c r="G48" s="27">
        <v>470</v>
      </c>
      <c r="H48" s="94">
        <v>929</v>
      </c>
      <c r="I48" s="128">
        <v>524</v>
      </c>
      <c r="J48" s="129">
        <v>2516</v>
      </c>
      <c r="K48" s="77"/>
      <c r="L48" s="77"/>
      <c r="M48" s="44"/>
    </row>
    <row r="49" spans="2:13" ht="20.25">
      <c r="B49" s="13">
        <v>3399</v>
      </c>
      <c r="C49" s="13"/>
      <c r="D49" s="14" t="s">
        <v>12</v>
      </c>
      <c r="E49" s="27">
        <v>0</v>
      </c>
      <c r="F49" s="26">
        <v>115</v>
      </c>
      <c r="G49" s="27">
        <v>0</v>
      </c>
      <c r="H49" s="94">
        <v>74</v>
      </c>
      <c r="I49" s="128"/>
      <c r="J49" s="129">
        <v>120</v>
      </c>
      <c r="K49" s="77"/>
      <c r="L49" s="77"/>
      <c r="M49" s="44"/>
    </row>
    <row r="50" spans="2:13" ht="20.25">
      <c r="B50" s="13">
        <v>3412</v>
      </c>
      <c r="C50" s="13"/>
      <c r="D50" s="14" t="s">
        <v>60</v>
      </c>
      <c r="E50" s="27">
        <v>0</v>
      </c>
      <c r="F50" s="26">
        <v>149</v>
      </c>
      <c r="G50" s="27">
        <v>0</v>
      </c>
      <c r="H50" s="94">
        <v>96</v>
      </c>
      <c r="I50" s="128"/>
      <c r="J50" s="129">
        <v>258</v>
      </c>
      <c r="K50" s="77"/>
      <c r="L50" s="77"/>
      <c r="M50" s="44"/>
    </row>
    <row r="51" spans="2:13" ht="20.25">
      <c r="B51" s="13">
        <v>3419</v>
      </c>
      <c r="C51" s="13"/>
      <c r="D51" s="14" t="s">
        <v>13</v>
      </c>
      <c r="E51" s="27">
        <v>23</v>
      </c>
      <c r="F51" s="26">
        <v>263</v>
      </c>
      <c r="G51" s="27">
        <v>13</v>
      </c>
      <c r="H51" s="94">
        <v>244</v>
      </c>
      <c r="I51" s="128"/>
      <c r="J51" s="129">
        <v>315</v>
      </c>
      <c r="K51" s="77"/>
      <c r="L51" s="77"/>
      <c r="M51" s="44"/>
    </row>
    <row r="52" spans="2:13" ht="20.25">
      <c r="B52" s="13">
        <v>3511</v>
      </c>
      <c r="C52" s="13"/>
      <c r="D52" s="14" t="s">
        <v>14</v>
      </c>
      <c r="E52" s="27">
        <v>240</v>
      </c>
      <c r="F52" s="26">
        <v>749</v>
      </c>
      <c r="G52" s="27">
        <v>240</v>
      </c>
      <c r="H52" s="94">
        <v>224</v>
      </c>
      <c r="I52" s="128">
        <v>249</v>
      </c>
      <c r="J52" s="129">
        <v>1010</v>
      </c>
      <c r="K52" s="77"/>
      <c r="L52" s="77"/>
      <c r="M52" s="44"/>
    </row>
    <row r="53" spans="2:13" ht="20.25">
      <c r="B53" s="13">
        <v>3612</v>
      </c>
      <c r="C53" s="13"/>
      <c r="D53" s="17" t="s">
        <v>0</v>
      </c>
      <c r="E53" s="93">
        <v>589</v>
      </c>
      <c r="F53" s="26">
        <v>257</v>
      </c>
      <c r="G53" s="93">
        <v>596</v>
      </c>
      <c r="H53" s="96">
        <v>246</v>
      </c>
      <c r="I53" s="128">
        <v>704</v>
      </c>
      <c r="J53" s="129">
        <v>272</v>
      </c>
      <c r="K53" s="77"/>
      <c r="L53" s="77"/>
      <c r="M53" s="44"/>
    </row>
    <row r="54" spans="2:13" ht="20.25">
      <c r="B54" s="13">
        <v>3613</v>
      </c>
      <c r="C54" s="13"/>
      <c r="D54" s="17" t="s">
        <v>52</v>
      </c>
      <c r="E54" s="27">
        <v>229</v>
      </c>
      <c r="F54" s="26">
        <v>752</v>
      </c>
      <c r="G54" s="93">
        <v>446</v>
      </c>
      <c r="H54" s="96">
        <v>633</v>
      </c>
      <c r="I54" s="128">
        <v>422</v>
      </c>
      <c r="J54" s="129">
        <v>1849</v>
      </c>
      <c r="K54" s="147"/>
      <c r="L54" s="148"/>
      <c r="M54" s="148"/>
    </row>
    <row r="55" spans="2:13" ht="20.25">
      <c r="B55" s="28">
        <v>3631</v>
      </c>
      <c r="C55" s="28"/>
      <c r="D55" s="14" t="s">
        <v>1</v>
      </c>
      <c r="E55" s="27">
        <v>0</v>
      </c>
      <c r="F55" s="97">
        <v>1002</v>
      </c>
      <c r="G55" s="27">
        <v>0</v>
      </c>
      <c r="H55" s="94">
        <v>835</v>
      </c>
      <c r="I55" s="128"/>
      <c r="J55" s="130">
        <v>915</v>
      </c>
      <c r="K55" s="77"/>
      <c r="L55" s="77"/>
      <c r="M55" s="44"/>
    </row>
    <row r="56" spans="2:13" ht="20.25">
      <c r="B56" s="13">
        <v>3632</v>
      </c>
      <c r="C56" s="13"/>
      <c r="D56" s="14" t="s">
        <v>2</v>
      </c>
      <c r="E56" s="27">
        <v>150</v>
      </c>
      <c r="F56" s="26">
        <v>182</v>
      </c>
      <c r="G56" s="27">
        <v>144</v>
      </c>
      <c r="H56" s="94">
        <v>144</v>
      </c>
      <c r="I56" s="128">
        <v>454</v>
      </c>
      <c r="J56" s="129">
        <v>338</v>
      </c>
      <c r="K56" s="77"/>
      <c r="L56" s="77"/>
      <c r="M56" s="44"/>
    </row>
    <row r="57" spans="2:13" ht="20.25">
      <c r="B57" s="13">
        <v>3636</v>
      </c>
      <c r="C57" s="13"/>
      <c r="D57" s="14" t="s">
        <v>33</v>
      </c>
      <c r="E57" s="27">
        <v>0</v>
      </c>
      <c r="F57" s="26">
        <v>18</v>
      </c>
      <c r="G57" s="27">
        <v>0</v>
      </c>
      <c r="H57" s="94">
        <v>2</v>
      </c>
      <c r="I57" s="128"/>
      <c r="J57" s="129">
        <v>20</v>
      </c>
      <c r="K57" s="77"/>
      <c r="L57" s="77"/>
      <c r="M57" s="44"/>
    </row>
    <row r="58" spans="2:13" ht="20.25">
      <c r="B58" s="13">
        <v>3639</v>
      </c>
      <c r="C58" s="13"/>
      <c r="D58" s="59" t="s">
        <v>78</v>
      </c>
      <c r="E58" s="93">
        <v>800</v>
      </c>
      <c r="F58" s="26">
        <v>4128</v>
      </c>
      <c r="G58" s="98">
        <v>50</v>
      </c>
      <c r="H58" s="99">
        <v>3568</v>
      </c>
      <c r="I58" s="128">
        <v>42</v>
      </c>
      <c r="J58" s="129">
        <v>1166</v>
      </c>
      <c r="K58" s="77"/>
      <c r="L58" s="77"/>
      <c r="M58" s="44"/>
    </row>
    <row r="59" spans="2:13" ht="20.25">
      <c r="B59" s="13">
        <v>3721</v>
      </c>
      <c r="C59" s="13"/>
      <c r="D59" s="14" t="s">
        <v>61</v>
      </c>
      <c r="E59" s="100">
        <v>0</v>
      </c>
      <c r="F59" s="26">
        <v>150</v>
      </c>
      <c r="G59" s="27">
        <v>0</v>
      </c>
      <c r="H59" s="94">
        <v>108</v>
      </c>
      <c r="I59" s="131"/>
      <c r="J59" s="129">
        <v>170</v>
      </c>
      <c r="K59" s="79"/>
      <c r="L59" s="77"/>
      <c r="M59" s="44"/>
    </row>
    <row r="60" spans="2:13" ht="20.25">
      <c r="B60" s="13">
        <v>3722</v>
      </c>
      <c r="C60" s="13"/>
      <c r="D60" s="14" t="s">
        <v>62</v>
      </c>
      <c r="E60" s="27">
        <v>39</v>
      </c>
      <c r="F60" s="26">
        <v>1000</v>
      </c>
      <c r="G60" s="27">
        <v>39</v>
      </c>
      <c r="H60" s="94">
        <v>675</v>
      </c>
      <c r="I60" s="128">
        <v>39</v>
      </c>
      <c r="J60" s="129">
        <v>1000</v>
      </c>
      <c r="K60" s="77"/>
      <c r="L60" s="77"/>
      <c r="M60" s="44"/>
    </row>
    <row r="61" spans="2:13" ht="20.25">
      <c r="B61" s="16">
        <v>3723</v>
      </c>
      <c r="C61" s="16"/>
      <c r="D61" s="17" t="s">
        <v>35</v>
      </c>
      <c r="E61" s="27">
        <v>0</v>
      </c>
      <c r="F61" s="26">
        <v>800</v>
      </c>
      <c r="G61" s="93">
        <v>0</v>
      </c>
      <c r="H61" s="96">
        <v>705</v>
      </c>
      <c r="I61" s="128"/>
      <c r="J61" s="129">
        <v>850</v>
      </c>
      <c r="K61" s="77"/>
      <c r="L61" s="77"/>
      <c r="M61" s="44"/>
    </row>
    <row r="62" spans="2:13" ht="20.25">
      <c r="B62" s="16">
        <v>3725</v>
      </c>
      <c r="C62" s="16"/>
      <c r="D62" s="17" t="s">
        <v>63</v>
      </c>
      <c r="E62" s="27">
        <v>200</v>
      </c>
      <c r="F62" s="26">
        <v>0</v>
      </c>
      <c r="G62" s="93">
        <v>261</v>
      </c>
      <c r="H62" s="96">
        <v>0</v>
      </c>
      <c r="I62" s="128">
        <v>200</v>
      </c>
      <c r="J62" s="129">
        <v>0</v>
      </c>
      <c r="K62" s="77"/>
      <c r="L62" s="77"/>
      <c r="M62" s="44"/>
    </row>
    <row r="63" spans="2:13" ht="20.25">
      <c r="B63" s="16">
        <v>3726</v>
      </c>
      <c r="C63" s="16"/>
      <c r="D63" s="17" t="s">
        <v>64</v>
      </c>
      <c r="E63" s="27">
        <v>0</v>
      </c>
      <c r="F63" s="26">
        <v>64</v>
      </c>
      <c r="G63" s="93">
        <v>0</v>
      </c>
      <c r="H63" s="96">
        <v>44</v>
      </c>
      <c r="I63" s="128"/>
      <c r="J63" s="129">
        <v>70</v>
      </c>
      <c r="K63" s="77"/>
      <c r="L63" s="77"/>
      <c r="M63" s="44"/>
    </row>
    <row r="64" spans="2:13" ht="20.25">
      <c r="B64" s="16">
        <v>3729</v>
      </c>
      <c r="C64" s="16"/>
      <c r="D64" s="17" t="s">
        <v>65</v>
      </c>
      <c r="E64" s="27">
        <v>2</v>
      </c>
      <c r="F64" s="26">
        <v>0</v>
      </c>
      <c r="G64" s="93">
        <v>2</v>
      </c>
      <c r="H64" s="96">
        <v>0</v>
      </c>
      <c r="I64" s="128">
        <v>2</v>
      </c>
      <c r="J64" s="129">
        <v>0</v>
      </c>
      <c r="K64" s="77"/>
      <c r="L64" s="77"/>
      <c r="M64" s="44"/>
    </row>
    <row r="65" spans="2:13" ht="20.25">
      <c r="B65" s="16">
        <v>3745</v>
      </c>
      <c r="C65" s="16"/>
      <c r="D65" s="17" t="s">
        <v>15</v>
      </c>
      <c r="E65" s="27">
        <v>0</v>
      </c>
      <c r="F65" s="26">
        <v>1757</v>
      </c>
      <c r="G65" s="93">
        <v>0</v>
      </c>
      <c r="H65" s="96">
        <v>1328</v>
      </c>
      <c r="I65" s="128"/>
      <c r="J65" s="129">
        <v>1750</v>
      </c>
      <c r="K65" s="138"/>
      <c r="L65" s="138"/>
      <c r="M65" s="44"/>
    </row>
    <row r="66" spans="2:13" ht="20.25">
      <c r="B66" s="16">
        <v>4339</v>
      </c>
      <c r="C66" s="16"/>
      <c r="D66" s="17" t="s">
        <v>69</v>
      </c>
      <c r="E66" s="27">
        <v>0</v>
      </c>
      <c r="F66" s="26">
        <v>2</v>
      </c>
      <c r="G66" s="93">
        <v>0</v>
      </c>
      <c r="H66" s="96">
        <v>2</v>
      </c>
      <c r="I66" s="128"/>
      <c r="J66" s="129">
        <v>2</v>
      </c>
      <c r="K66" s="77"/>
      <c r="L66" s="77"/>
      <c r="M66" s="44"/>
    </row>
    <row r="67" spans="2:14" s="2" customFormat="1" ht="20.25" customHeight="1">
      <c r="B67" s="16">
        <v>5213</v>
      </c>
      <c r="C67" s="16"/>
      <c r="D67" s="17" t="s">
        <v>66</v>
      </c>
      <c r="E67" s="93">
        <v>0</v>
      </c>
      <c r="F67" s="26">
        <v>403</v>
      </c>
      <c r="G67" s="93">
        <v>0</v>
      </c>
      <c r="H67" s="96">
        <v>221</v>
      </c>
      <c r="I67" s="128"/>
      <c r="J67" s="129">
        <v>300</v>
      </c>
      <c r="K67" s="77"/>
      <c r="L67" s="77"/>
      <c r="M67" s="44"/>
      <c r="N67" s="45"/>
    </row>
    <row r="68" spans="2:13" ht="20.25">
      <c r="B68" s="13">
        <v>5512</v>
      </c>
      <c r="C68" s="13"/>
      <c r="D68" s="14" t="s">
        <v>16</v>
      </c>
      <c r="E68" s="27">
        <v>0</v>
      </c>
      <c r="F68" s="26">
        <v>934</v>
      </c>
      <c r="G68" s="27">
        <v>0</v>
      </c>
      <c r="H68" s="94">
        <v>670</v>
      </c>
      <c r="I68" s="128"/>
      <c r="J68" s="129">
        <v>688</v>
      </c>
      <c r="K68" s="77"/>
      <c r="L68" s="77"/>
      <c r="M68" s="44"/>
    </row>
    <row r="69" spans="2:13" ht="20.25">
      <c r="B69" s="13">
        <v>6112</v>
      </c>
      <c r="C69" s="13"/>
      <c r="D69" s="14" t="s">
        <v>17</v>
      </c>
      <c r="E69" s="27">
        <v>0</v>
      </c>
      <c r="F69" s="15">
        <v>3210</v>
      </c>
      <c r="G69" s="27">
        <v>0</v>
      </c>
      <c r="H69" s="94">
        <v>2900</v>
      </c>
      <c r="I69" s="128"/>
      <c r="J69" s="129">
        <v>2930</v>
      </c>
      <c r="K69" s="77"/>
      <c r="L69" s="77"/>
      <c r="M69" s="44"/>
    </row>
    <row r="70" spans="2:13" ht="20.25">
      <c r="B70" s="13">
        <v>6115</v>
      </c>
      <c r="C70" s="13"/>
      <c r="D70" s="14" t="s">
        <v>97</v>
      </c>
      <c r="E70" s="27">
        <v>0</v>
      </c>
      <c r="F70" s="15">
        <v>32</v>
      </c>
      <c r="G70" s="27">
        <v>0</v>
      </c>
      <c r="H70" s="94">
        <v>28</v>
      </c>
      <c r="I70" s="128"/>
      <c r="J70" s="129">
        <v>0</v>
      </c>
      <c r="K70" s="71"/>
      <c r="L70" s="77"/>
      <c r="M70" s="44"/>
    </row>
    <row r="71" spans="2:13" ht="20.25">
      <c r="B71" s="13">
        <v>6118</v>
      </c>
      <c r="C71" s="13"/>
      <c r="D71" s="14" t="s">
        <v>98</v>
      </c>
      <c r="E71" s="27">
        <v>0</v>
      </c>
      <c r="F71" s="15">
        <v>9</v>
      </c>
      <c r="G71" s="27">
        <v>0</v>
      </c>
      <c r="H71" s="94">
        <v>0</v>
      </c>
      <c r="I71" s="128"/>
      <c r="J71" s="129">
        <v>39</v>
      </c>
      <c r="K71" s="77"/>
      <c r="L71" s="77"/>
      <c r="M71" s="44"/>
    </row>
    <row r="72" spans="2:13" ht="20.25">
      <c r="B72" s="13">
        <v>6171</v>
      </c>
      <c r="C72" s="13"/>
      <c r="D72" s="14" t="s">
        <v>38</v>
      </c>
      <c r="E72" s="27">
        <v>8</v>
      </c>
      <c r="F72" s="15">
        <v>3462</v>
      </c>
      <c r="G72" s="27">
        <v>8</v>
      </c>
      <c r="H72" s="94">
        <v>2935</v>
      </c>
      <c r="I72" s="128">
        <v>8</v>
      </c>
      <c r="J72" s="129">
        <v>3471</v>
      </c>
      <c r="K72" s="77"/>
      <c r="L72" s="77"/>
      <c r="M72" s="44"/>
    </row>
    <row r="73" spans="2:13" ht="20.25">
      <c r="B73" s="13">
        <v>6310</v>
      </c>
      <c r="C73" s="13"/>
      <c r="D73" s="17" t="s">
        <v>76</v>
      </c>
      <c r="E73" s="27">
        <v>0</v>
      </c>
      <c r="F73" s="26">
        <v>254</v>
      </c>
      <c r="G73" s="93">
        <v>1</v>
      </c>
      <c r="H73" s="96">
        <v>253</v>
      </c>
      <c r="I73" s="128"/>
      <c r="J73" s="129">
        <v>255</v>
      </c>
      <c r="K73" s="77"/>
      <c r="L73" s="77"/>
      <c r="M73" s="44"/>
    </row>
    <row r="74" spans="2:13" ht="20.25">
      <c r="B74" s="13">
        <v>6320</v>
      </c>
      <c r="C74" s="13"/>
      <c r="D74" s="17" t="s">
        <v>96</v>
      </c>
      <c r="E74" s="27">
        <v>232</v>
      </c>
      <c r="F74" s="26">
        <v>0</v>
      </c>
      <c r="G74" s="93">
        <v>0</v>
      </c>
      <c r="H74" s="96">
        <v>0</v>
      </c>
      <c r="I74" s="128"/>
      <c r="J74" s="129">
        <v>0</v>
      </c>
      <c r="K74" s="77"/>
      <c r="L74" s="77"/>
      <c r="M74" s="44"/>
    </row>
    <row r="75" spans="2:14" s="2" customFormat="1" ht="20.25">
      <c r="B75" s="16">
        <v>6330</v>
      </c>
      <c r="C75" s="16"/>
      <c r="D75" s="17" t="s">
        <v>32</v>
      </c>
      <c r="E75" s="27">
        <v>0</v>
      </c>
      <c r="F75" s="26">
        <v>0</v>
      </c>
      <c r="G75" s="93">
        <v>731</v>
      </c>
      <c r="H75" s="96">
        <v>731</v>
      </c>
      <c r="I75" s="128"/>
      <c r="J75" s="129">
        <v>0</v>
      </c>
      <c r="K75" s="77"/>
      <c r="L75" s="77"/>
      <c r="M75" s="44"/>
      <c r="N75" s="45"/>
    </row>
    <row r="76" spans="2:13" ht="20.25">
      <c r="B76" s="13">
        <v>6399</v>
      </c>
      <c r="C76" s="13"/>
      <c r="D76" s="17" t="s">
        <v>5</v>
      </c>
      <c r="E76" s="27">
        <v>0</v>
      </c>
      <c r="F76" s="26">
        <v>450</v>
      </c>
      <c r="G76" s="93">
        <v>0</v>
      </c>
      <c r="H76" s="96">
        <v>415</v>
      </c>
      <c r="I76" s="128"/>
      <c r="J76" s="129">
        <v>450</v>
      </c>
      <c r="K76" s="77"/>
      <c r="L76" s="77"/>
      <c r="M76" s="44"/>
    </row>
    <row r="77" spans="2:13" ht="20.25">
      <c r="B77" s="13">
        <v>6402</v>
      </c>
      <c r="C77" s="13"/>
      <c r="D77" s="17" t="s">
        <v>74</v>
      </c>
      <c r="E77" s="27">
        <v>2336</v>
      </c>
      <c r="F77" s="26">
        <v>2</v>
      </c>
      <c r="G77" s="93">
        <v>2336</v>
      </c>
      <c r="H77" s="96">
        <v>2</v>
      </c>
      <c r="I77" s="128"/>
      <c r="J77" s="129">
        <v>14</v>
      </c>
      <c r="K77" s="77"/>
      <c r="L77" s="77"/>
      <c r="M77" s="44"/>
    </row>
    <row r="78" spans="2:13" ht="20.25">
      <c r="B78" s="13">
        <v>6409</v>
      </c>
      <c r="C78" s="13"/>
      <c r="D78" s="14" t="s">
        <v>67</v>
      </c>
      <c r="E78" s="27">
        <v>0</v>
      </c>
      <c r="F78" s="15">
        <v>511</v>
      </c>
      <c r="G78" s="27">
        <v>0</v>
      </c>
      <c r="H78" s="94">
        <v>477</v>
      </c>
      <c r="I78" s="128"/>
      <c r="J78" s="129">
        <v>395</v>
      </c>
      <c r="K78" s="85"/>
      <c r="L78" s="77"/>
      <c r="M78" s="44"/>
    </row>
    <row r="79" spans="2:13" ht="20.25" customHeight="1" thickBot="1">
      <c r="B79" s="13"/>
      <c r="C79" s="13"/>
      <c r="D79" s="19" t="s">
        <v>46</v>
      </c>
      <c r="E79" s="88">
        <f>SUM(E33:E78)</f>
        <v>7335</v>
      </c>
      <c r="F79" s="101">
        <f>SUM(F33:F78)</f>
        <v>32907</v>
      </c>
      <c r="G79" s="88">
        <f>SUM(G33:G78)</f>
        <v>7368</v>
      </c>
      <c r="H79" s="102">
        <f>SUM(H33:H78)</f>
        <v>26113</v>
      </c>
      <c r="I79" s="88">
        <f>SUM(I33:I78)</f>
        <v>2852</v>
      </c>
      <c r="J79" s="102">
        <f>SUM(J33:J78:J30)</f>
        <v>28980</v>
      </c>
      <c r="K79" s="77"/>
      <c r="L79" s="77"/>
      <c r="M79" s="44"/>
    </row>
    <row r="80" spans="2:15" ht="12.75" customHeight="1" thickBot="1">
      <c r="B80" s="22"/>
      <c r="C80" s="22"/>
      <c r="D80" s="29"/>
      <c r="E80" s="30"/>
      <c r="F80" s="30"/>
      <c r="G80" s="30"/>
      <c r="H80" s="30"/>
      <c r="I80" s="31"/>
      <c r="K80" s="77"/>
      <c r="L80" s="77"/>
      <c r="M80" s="44"/>
      <c r="N80" s="44"/>
      <c r="O80" s="6"/>
    </row>
    <row r="81" spans="2:14" s="2" customFormat="1" ht="20.25">
      <c r="B81" s="32" t="s">
        <v>40</v>
      </c>
      <c r="C81" s="33" t="s">
        <v>39</v>
      </c>
      <c r="D81" s="60" t="s">
        <v>45</v>
      </c>
      <c r="E81" s="103"/>
      <c r="F81" s="104"/>
      <c r="G81" s="103"/>
      <c r="H81" s="104"/>
      <c r="I81" s="105" t="s">
        <v>3</v>
      </c>
      <c r="J81" s="106"/>
      <c r="K81" s="77"/>
      <c r="L81" s="77"/>
      <c r="M81" s="44"/>
      <c r="N81" s="45"/>
    </row>
    <row r="82" spans="2:13" s="72" customFormat="1" ht="20.25">
      <c r="B82" s="32">
        <v>2212</v>
      </c>
      <c r="C82" s="32">
        <v>6121</v>
      </c>
      <c r="D82" s="17" t="s">
        <v>87</v>
      </c>
      <c r="E82" s="107"/>
      <c r="F82" s="15">
        <v>100</v>
      </c>
      <c r="G82" s="107"/>
      <c r="H82" s="108">
        <v>0</v>
      </c>
      <c r="I82" s="27"/>
      <c r="J82" s="15">
        <v>100</v>
      </c>
      <c r="K82" s="77"/>
      <c r="L82" s="77"/>
      <c r="M82" s="71"/>
    </row>
    <row r="83" spans="2:13" s="72" customFormat="1" ht="20.25">
      <c r="B83" s="28">
        <v>2321</v>
      </c>
      <c r="C83" s="28">
        <v>6349</v>
      </c>
      <c r="D83" s="17" t="s">
        <v>114</v>
      </c>
      <c r="E83" s="93"/>
      <c r="F83" s="97">
        <v>2460</v>
      </c>
      <c r="G83" s="93"/>
      <c r="H83" s="26">
        <v>2460</v>
      </c>
      <c r="I83" s="27"/>
      <c r="J83" s="97">
        <v>2460</v>
      </c>
      <c r="K83" s="77"/>
      <c r="L83" s="77"/>
      <c r="M83" s="71"/>
    </row>
    <row r="84" spans="2:13" s="72" customFormat="1" ht="20.25">
      <c r="B84" s="109">
        <v>3613</v>
      </c>
      <c r="C84" s="109">
        <v>6121</v>
      </c>
      <c r="D84" s="17" t="s">
        <v>75</v>
      </c>
      <c r="E84" s="93"/>
      <c r="F84" s="108">
        <v>100</v>
      </c>
      <c r="G84" s="93"/>
      <c r="H84" s="26">
        <v>29</v>
      </c>
      <c r="I84" s="93"/>
      <c r="J84" s="108">
        <v>100</v>
      </c>
      <c r="K84" s="77"/>
      <c r="L84" s="77"/>
      <c r="M84" s="71"/>
    </row>
    <row r="85" spans="2:15" s="72" customFormat="1" ht="20.25">
      <c r="B85" s="132">
        <v>5512</v>
      </c>
      <c r="C85" s="132">
        <v>6121</v>
      </c>
      <c r="D85" s="133" t="s">
        <v>115</v>
      </c>
      <c r="E85" s="128"/>
      <c r="F85" s="130">
        <v>0</v>
      </c>
      <c r="G85" s="128"/>
      <c r="H85" s="129">
        <v>0</v>
      </c>
      <c r="I85" s="128"/>
      <c r="J85" s="130">
        <v>1350</v>
      </c>
      <c r="K85" s="80"/>
      <c r="L85" s="80"/>
      <c r="M85" s="75"/>
      <c r="N85" s="76"/>
      <c r="O85" s="76"/>
    </row>
    <row r="86" spans="2:13" s="70" customFormat="1" ht="12.75" customHeight="1" hidden="1">
      <c r="B86" s="132"/>
      <c r="C86" s="132"/>
      <c r="D86" s="133"/>
      <c r="E86" s="128"/>
      <c r="F86" s="130">
        <v>0</v>
      </c>
      <c r="G86" s="128"/>
      <c r="H86" s="129"/>
      <c r="I86" s="128"/>
      <c r="J86" s="130">
        <v>0</v>
      </c>
      <c r="K86" s="81"/>
      <c r="L86" s="81"/>
      <c r="M86" s="69"/>
    </row>
    <row r="87" spans="2:13" s="74" customFormat="1" ht="20.25">
      <c r="B87" s="132">
        <v>2221</v>
      </c>
      <c r="C87" s="132">
        <v>6121</v>
      </c>
      <c r="D87" s="133" t="s">
        <v>51</v>
      </c>
      <c r="E87" s="128"/>
      <c r="F87" s="130">
        <v>400</v>
      </c>
      <c r="G87" s="128"/>
      <c r="H87" s="129">
        <v>146</v>
      </c>
      <c r="I87" s="128"/>
      <c r="J87" s="130">
        <v>50</v>
      </c>
      <c r="K87" s="81"/>
      <c r="L87" s="81"/>
      <c r="M87" s="73"/>
    </row>
    <row r="88" spans="2:13" s="74" customFormat="1" ht="20.25">
      <c r="B88" s="132">
        <v>3632</v>
      </c>
      <c r="C88" s="132">
        <v>6121</v>
      </c>
      <c r="D88" s="133" t="s">
        <v>102</v>
      </c>
      <c r="E88" s="128"/>
      <c r="F88" s="130">
        <v>200</v>
      </c>
      <c r="G88" s="128"/>
      <c r="H88" s="129">
        <v>56</v>
      </c>
      <c r="I88" s="128"/>
      <c r="J88" s="130">
        <v>150</v>
      </c>
      <c r="K88" s="81"/>
      <c r="L88" s="81"/>
      <c r="M88" s="73"/>
    </row>
    <row r="89" spans="2:13" s="74" customFormat="1" ht="20.25">
      <c r="B89" s="132">
        <v>6171</v>
      </c>
      <c r="C89" s="132">
        <v>6121</v>
      </c>
      <c r="D89" s="133" t="s">
        <v>79</v>
      </c>
      <c r="E89" s="128"/>
      <c r="F89" s="130">
        <v>50</v>
      </c>
      <c r="G89" s="128"/>
      <c r="H89" s="129">
        <v>0</v>
      </c>
      <c r="I89" s="128"/>
      <c r="J89" s="130">
        <v>0</v>
      </c>
      <c r="K89" s="81"/>
      <c r="L89" s="81"/>
      <c r="M89" s="73"/>
    </row>
    <row r="90" spans="2:13" s="74" customFormat="1" ht="20.25">
      <c r="B90" s="132">
        <v>2219</v>
      </c>
      <c r="C90" s="132">
        <v>6121</v>
      </c>
      <c r="D90" s="133" t="s">
        <v>116</v>
      </c>
      <c r="E90" s="128"/>
      <c r="F90" s="130">
        <v>0</v>
      </c>
      <c r="G90" s="128"/>
      <c r="H90" s="129">
        <v>0</v>
      </c>
      <c r="I90" s="128"/>
      <c r="J90" s="130">
        <v>111</v>
      </c>
      <c r="K90" s="81"/>
      <c r="L90" s="81"/>
      <c r="M90" s="73"/>
    </row>
    <row r="91" spans="2:13" s="74" customFormat="1" ht="20.25">
      <c r="B91" s="132">
        <v>2219</v>
      </c>
      <c r="C91" s="132">
        <v>6349</v>
      </c>
      <c r="D91" s="133" t="s">
        <v>80</v>
      </c>
      <c r="E91" s="128"/>
      <c r="F91" s="130">
        <v>650</v>
      </c>
      <c r="G91" s="128"/>
      <c r="H91" s="129">
        <v>650</v>
      </c>
      <c r="I91" s="128"/>
      <c r="J91" s="130">
        <v>630</v>
      </c>
      <c r="K91" s="81"/>
      <c r="L91" s="81"/>
      <c r="M91" s="73"/>
    </row>
    <row r="92" spans="2:13" s="74" customFormat="1" ht="20.25">
      <c r="B92" s="132">
        <v>3745</v>
      </c>
      <c r="C92" s="132">
        <v>6121</v>
      </c>
      <c r="D92" s="133" t="s">
        <v>81</v>
      </c>
      <c r="E92" s="128"/>
      <c r="F92" s="130">
        <v>0</v>
      </c>
      <c r="G92" s="128"/>
      <c r="H92" s="129">
        <v>0</v>
      </c>
      <c r="I92" s="128"/>
      <c r="J92" s="130">
        <v>0</v>
      </c>
      <c r="K92" s="81"/>
      <c r="L92" s="81"/>
      <c r="M92" s="73"/>
    </row>
    <row r="93" spans="2:13" s="74" customFormat="1" ht="20.25">
      <c r="B93" s="132">
        <v>3392</v>
      </c>
      <c r="C93" s="132">
        <v>6121</v>
      </c>
      <c r="D93" s="133" t="s">
        <v>117</v>
      </c>
      <c r="E93" s="128"/>
      <c r="F93" s="130">
        <v>0</v>
      </c>
      <c r="G93" s="128"/>
      <c r="H93" s="129">
        <v>0</v>
      </c>
      <c r="I93" s="128"/>
      <c r="J93" s="130">
        <v>500</v>
      </c>
      <c r="K93" s="81"/>
      <c r="L93" s="81"/>
      <c r="M93" s="73"/>
    </row>
    <row r="94" spans="2:13" s="74" customFormat="1" ht="20.25">
      <c r="B94" s="132">
        <v>3745</v>
      </c>
      <c r="C94" s="132">
        <v>6122</v>
      </c>
      <c r="D94" s="133" t="s">
        <v>88</v>
      </c>
      <c r="E94" s="128"/>
      <c r="F94" s="130">
        <v>115</v>
      </c>
      <c r="G94" s="128"/>
      <c r="H94" s="129">
        <v>113</v>
      </c>
      <c r="I94" s="128"/>
      <c r="J94" s="130">
        <v>0</v>
      </c>
      <c r="K94" s="81"/>
      <c r="L94" s="81"/>
      <c r="M94" s="73"/>
    </row>
    <row r="95" spans="2:13" s="74" customFormat="1" ht="20.25">
      <c r="B95" s="132">
        <v>2221</v>
      </c>
      <c r="C95" s="132">
        <v>6349</v>
      </c>
      <c r="D95" s="133" t="s">
        <v>83</v>
      </c>
      <c r="E95" s="134"/>
      <c r="F95" s="135">
        <v>238</v>
      </c>
      <c r="G95" s="134"/>
      <c r="H95" s="129">
        <v>0</v>
      </c>
      <c r="I95" s="134"/>
      <c r="J95" s="135">
        <v>100</v>
      </c>
      <c r="K95" s="81"/>
      <c r="L95" s="81"/>
      <c r="M95" s="73"/>
    </row>
    <row r="96" spans="2:13" s="74" customFormat="1" ht="20.25">
      <c r="B96" s="132">
        <v>3745</v>
      </c>
      <c r="C96" s="132">
        <v>6122</v>
      </c>
      <c r="D96" s="133" t="s">
        <v>84</v>
      </c>
      <c r="E96" s="134"/>
      <c r="F96" s="135">
        <v>394</v>
      </c>
      <c r="G96" s="134"/>
      <c r="H96" s="129">
        <v>394</v>
      </c>
      <c r="I96" s="134"/>
      <c r="J96" s="135">
        <v>0</v>
      </c>
      <c r="K96" s="81"/>
      <c r="L96" s="81"/>
      <c r="M96" s="73"/>
    </row>
    <row r="97" spans="2:13" s="74" customFormat="1" ht="20.25">
      <c r="B97" s="132">
        <v>3113</v>
      </c>
      <c r="C97" s="132">
        <v>6121</v>
      </c>
      <c r="D97" s="133" t="s">
        <v>100</v>
      </c>
      <c r="E97" s="134"/>
      <c r="F97" s="135">
        <v>100</v>
      </c>
      <c r="G97" s="134"/>
      <c r="H97" s="129">
        <v>0</v>
      </c>
      <c r="I97" s="134"/>
      <c r="J97" s="135">
        <v>100</v>
      </c>
      <c r="K97" s="81"/>
      <c r="L97" s="81"/>
      <c r="M97" s="73"/>
    </row>
    <row r="98" spans="2:13" s="74" customFormat="1" ht="20.25">
      <c r="B98" s="132">
        <v>3392</v>
      </c>
      <c r="C98" s="132">
        <v>6121</v>
      </c>
      <c r="D98" s="133" t="s">
        <v>85</v>
      </c>
      <c r="E98" s="134"/>
      <c r="F98" s="135">
        <v>260</v>
      </c>
      <c r="G98" s="134"/>
      <c r="H98" s="129">
        <v>260</v>
      </c>
      <c r="I98" s="134"/>
      <c r="J98" s="135">
        <v>0</v>
      </c>
      <c r="K98" s="81"/>
      <c r="L98" s="81"/>
      <c r="M98" s="73"/>
    </row>
    <row r="99" spans="2:13" s="74" customFormat="1" ht="20.25">
      <c r="B99" s="132">
        <v>6171</v>
      </c>
      <c r="C99" s="132">
        <v>6121</v>
      </c>
      <c r="D99" s="133" t="s">
        <v>86</v>
      </c>
      <c r="E99" s="134"/>
      <c r="F99" s="135">
        <v>720</v>
      </c>
      <c r="G99" s="134"/>
      <c r="H99" s="129">
        <v>153</v>
      </c>
      <c r="I99" s="134"/>
      <c r="J99" s="135">
        <v>1200</v>
      </c>
      <c r="K99" s="81"/>
      <c r="L99" s="81"/>
      <c r="M99" s="73"/>
    </row>
    <row r="100" spans="2:13" s="74" customFormat="1" ht="20.25">
      <c r="B100" s="132">
        <v>3349</v>
      </c>
      <c r="C100" s="132">
        <v>6349</v>
      </c>
      <c r="D100" s="133" t="s">
        <v>89</v>
      </c>
      <c r="E100" s="134"/>
      <c r="F100" s="135">
        <v>500</v>
      </c>
      <c r="G100" s="134"/>
      <c r="H100" s="129">
        <v>0</v>
      </c>
      <c r="I100" s="134"/>
      <c r="J100" s="135">
        <v>500</v>
      </c>
      <c r="K100" s="81"/>
      <c r="L100" s="81"/>
      <c r="M100" s="73"/>
    </row>
    <row r="101" spans="2:13" s="74" customFormat="1" ht="20.25">
      <c r="B101" s="132">
        <v>3113</v>
      </c>
      <c r="C101" s="132">
        <v>6121</v>
      </c>
      <c r="D101" s="133" t="s">
        <v>91</v>
      </c>
      <c r="E101" s="134"/>
      <c r="F101" s="135">
        <v>50</v>
      </c>
      <c r="G101" s="134"/>
      <c r="H101" s="136">
        <v>70</v>
      </c>
      <c r="I101" s="134"/>
      <c r="J101" s="135">
        <v>0</v>
      </c>
      <c r="K101" s="81"/>
      <c r="L101" s="81"/>
      <c r="M101" s="73"/>
    </row>
    <row r="102" spans="2:13" s="74" customFormat="1" ht="20.25">
      <c r="B102" s="132">
        <v>3631</v>
      </c>
      <c r="C102" s="132">
        <v>6121</v>
      </c>
      <c r="D102" s="133" t="s">
        <v>103</v>
      </c>
      <c r="E102" s="134"/>
      <c r="F102" s="135"/>
      <c r="G102" s="134"/>
      <c r="H102" s="136"/>
      <c r="I102" s="134"/>
      <c r="J102" s="135">
        <v>3700</v>
      </c>
      <c r="K102" s="81"/>
      <c r="L102" s="81"/>
      <c r="M102" s="73"/>
    </row>
    <row r="103" spans="2:13" s="74" customFormat="1" ht="20.25">
      <c r="B103" s="109">
        <v>3392</v>
      </c>
      <c r="C103" s="109">
        <v>6121</v>
      </c>
      <c r="D103" s="17" t="s">
        <v>92</v>
      </c>
      <c r="E103" s="110"/>
      <c r="F103" s="111">
        <v>50</v>
      </c>
      <c r="G103" s="110"/>
      <c r="H103" s="78">
        <v>12</v>
      </c>
      <c r="I103" s="110"/>
      <c r="J103" s="111">
        <v>0</v>
      </c>
      <c r="K103" s="81"/>
      <c r="L103" s="81"/>
      <c r="M103" s="73"/>
    </row>
    <row r="104" spans="2:13" s="74" customFormat="1" ht="20.25">
      <c r="B104" s="109">
        <v>5512</v>
      </c>
      <c r="C104" s="109">
        <v>6122</v>
      </c>
      <c r="D104" s="17" t="s">
        <v>99</v>
      </c>
      <c r="E104" s="110"/>
      <c r="F104" s="111">
        <v>150</v>
      </c>
      <c r="G104" s="110"/>
      <c r="H104" s="78">
        <v>201</v>
      </c>
      <c r="I104" s="110"/>
      <c r="J104" s="111">
        <v>0</v>
      </c>
      <c r="K104" s="81"/>
      <c r="L104" s="81"/>
      <c r="M104" s="73"/>
    </row>
    <row r="105" spans="2:14" s="1" customFormat="1" ht="21" thickBot="1">
      <c r="B105" s="141" t="s">
        <v>43</v>
      </c>
      <c r="C105" s="141"/>
      <c r="D105" s="142"/>
      <c r="E105" s="112"/>
      <c r="F105" s="113">
        <f>SUM(F82:F104)</f>
        <v>6537</v>
      </c>
      <c r="G105" s="112"/>
      <c r="H105" s="113">
        <f>SUM(H82:H104)</f>
        <v>4544</v>
      </c>
      <c r="I105" s="88"/>
      <c r="J105" s="113">
        <f>SUM(J82:J104)</f>
        <v>11051</v>
      </c>
      <c r="K105" s="82"/>
      <c r="L105" s="82"/>
      <c r="M105" s="46"/>
      <c r="N105" s="47"/>
    </row>
    <row r="106" spans="2:14" s="1" customFormat="1" ht="9.75" customHeight="1" thickBot="1">
      <c r="B106" s="34"/>
      <c r="C106" s="34"/>
      <c r="D106" s="35"/>
      <c r="E106" s="35"/>
      <c r="F106" s="35"/>
      <c r="G106" s="35"/>
      <c r="H106" s="35"/>
      <c r="I106" s="114"/>
      <c r="J106" s="114"/>
      <c r="K106" s="82"/>
      <c r="L106" s="82"/>
      <c r="M106" s="46"/>
      <c r="N106" s="47"/>
    </row>
    <row r="107" spans="2:14" s="1" customFormat="1" ht="21" thickBot="1">
      <c r="B107" s="141" t="s">
        <v>47</v>
      </c>
      <c r="C107" s="141"/>
      <c r="D107" s="142"/>
      <c r="E107" s="115">
        <f>SUM(E19,E30,E79)</f>
        <v>35818</v>
      </c>
      <c r="F107" s="116">
        <f>SUM(F105,F79)</f>
        <v>39444</v>
      </c>
      <c r="G107" s="115">
        <f>SUM(G19,G30,G79)</f>
        <v>39996</v>
      </c>
      <c r="H107" s="116">
        <f>SUM(H79,H105)</f>
        <v>30657</v>
      </c>
      <c r="I107" s="117">
        <f>SUM(I19,I30,I79)</f>
        <v>34608</v>
      </c>
      <c r="J107" s="116">
        <f>SUM(J79,J105,J114)</f>
        <v>40031</v>
      </c>
      <c r="K107" s="82"/>
      <c r="L107" s="82"/>
      <c r="M107" s="46"/>
      <c r="N107" s="47"/>
    </row>
    <row r="108" spans="2:14" s="1" customFormat="1" ht="20.25">
      <c r="B108" s="118"/>
      <c r="C108" s="118"/>
      <c r="D108" s="118"/>
      <c r="E108" s="119"/>
      <c r="F108" s="119"/>
      <c r="G108" s="119"/>
      <c r="H108" s="119"/>
      <c r="I108" s="120"/>
      <c r="J108" s="121">
        <f>I107-J107+I114+I112</f>
        <v>0</v>
      </c>
      <c r="K108" s="82"/>
      <c r="L108" s="82"/>
      <c r="M108" s="46"/>
      <c r="N108" s="47"/>
    </row>
    <row r="109" spans="2:15" s="1" customFormat="1" ht="12" customHeight="1" thickBot="1">
      <c r="B109" s="122"/>
      <c r="C109" s="122"/>
      <c r="D109" s="122"/>
      <c r="E109" s="122"/>
      <c r="F109" s="122"/>
      <c r="G109" s="122"/>
      <c r="H109" s="122"/>
      <c r="I109" s="122"/>
      <c r="J109" s="122"/>
      <c r="K109" s="83"/>
      <c r="L109" s="83"/>
      <c r="M109" s="46"/>
      <c r="N109" s="46"/>
      <c r="O109" s="7"/>
    </row>
    <row r="110" spans="2:15" s="1" customFormat="1" ht="20.25">
      <c r="B110" s="32" t="s">
        <v>40</v>
      </c>
      <c r="C110" s="33" t="s">
        <v>39</v>
      </c>
      <c r="D110" s="36" t="s">
        <v>44</v>
      </c>
      <c r="E110" s="62"/>
      <c r="F110" s="63"/>
      <c r="G110" s="62"/>
      <c r="H110" s="63"/>
      <c r="I110" s="62"/>
      <c r="J110" s="63"/>
      <c r="K110" s="83"/>
      <c r="L110" s="83"/>
      <c r="M110" s="46"/>
      <c r="N110" s="46"/>
      <c r="O110" s="7"/>
    </row>
    <row r="111" spans="2:15" s="1" customFormat="1" ht="20.25">
      <c r="B111" s="32"/>
      <c r="C111" s="32">
        <v>8901</v>
      </c>
      <c r="D111" s="61" t="s">
        <v>72</v>
      </c>
      <c r="E111" s="27">
        <v>0</v>
      </c>
      <c r="F111" s="64"/>
      <c r="G111" s="66">
        <v>-39</v>
      </c>
      <c r="H111" s="64"/>
      <c r="I111" s="123"/>
      <c r="J111" s="64"/>
      <c r="K111" s="83"/>
      <c r="L111" s="83"/>
      <c r="M111" s="46"/>
      <c r="N111" s="46"/>
      <c r="O111" s="7"/>
    </row>
    <row r="112" spans="2:15" s="2" customFormat="1" ht="20.25">
      <c r="B112" s="28"/>
      <c r="C112" s="28">
        <v>8115</v>
      </c>
      <c r="D112" s="61" t="s">
        <v>31</v>
      </c>
      <c r="E112" s="27">
        <v>4866</v>
      </c>
      <c r="F112" s="64"/>
      <c r="G112" s="66">
        <v>-6938</v>
      </c>
      <c r="H112" s="64"/>
      <c r="I112" s="27">
        <v>6663</v>
      </c>
      <c r="J112" s="15"/>
      <c r="K112" s="84"/>
      <c r="L112" s="77"/>
      <c r="M112" s="44"/>
      <c r="N112" s="44"/>
      <c r="O112" s="6"/>
    </row>
    <row r="113" spans="2:15" s="2" customFormat="1" ht="20.25">
      <c r="B113" s="28"/>
      <c r="C113" s="28">
        <v>8123</v>
      </c>
      <c r="D113" s="61" t="s">
        <v>77</v>
      </c>
      <c r="E113" s="27">
        <v>0</v>
      </c>
      <c r="F113" s="64"/>
      <c r="G113" s="66">
        <v>0</v>
      </c>
      <c r="H113" s="64"/>
      <c r="I113" s="27"/>
      <c r="J113" s="15"/>
      <c r="K113" s="77"/>
      <c r="L113" s="77"/>
      <c r="M113" s="44"/>
      <c r="N113" s="44"/>
      <c r="O113" s="6"/>
    </row>
    <row r="114" spans="2:15" s="2" customFormat="1" ht="21" thickBot="1">
      <c r="B114" s="28"/>
      <c r="C114" s="28">
        <v>8124</v>
      </c>
      <c r="D114" s="137" t="s">
        <v>68</v>
      </c>
      <c r="E114" s="65">
        <v>-1240</v>
      </c>
      <c r="F114" s="68"/>
      <c r="G114" s="67">
        <v>-1157</v>
      </c>
      <c r="H114" s="67"/>
      <c r="I114" s="67">
        <v>-1240</v>
      </c>
      <c r="J114" s="124"/>
      <c r="K114" s="77"/>
      <c r="L114" s="77"/>
      <c r="M114" s="44"/>
      <c r="N114" s="44"/>
      <c r="O114" s="6"/>
    </row>
    <row r="115" spans="2:15" s="2" customFormat="1" ht="21" thickBot="1">
      <c r="B115" s="37"/>
      <c r="C115" s="37"/>
      <c r="D115" s="38"/>
      <c r="E115" s="39"/>
      <c r="F115" s="38"/>
      <c r="G115" s="38"/>
      <c r="H115" s="38"/>
      <c r="I115" s="120"/>
      <c r="J115" s="31"/>
      <c r="K115" s="77"/>
      <c r="L115" s="77"/>
      <c r="M115" s="44"/>
      <c r="N115" s="44"/>
      <c r="O115" s="6"/>
    </row>
    <row r="116" spans="2:15" s="2" customFormat="1" ht="21" thickBot="1">
      <c r="B116" s="139" t="s">
        <v>70</v>
      </c>
      <c r="C116" s="140"/>
      <c r="D116" s="140"/>
      <c r="E116" s="125">
        <f>SUM(E107:E114)</f>
        <v>39444</v>
      </c>
      <c r="F116" s="126">
        <f>SUM(F107)</f>
        <v>39444</v>
      </c>
      <c r="G116" s="127">
        <f>SUM(G107+G111+G112+G114)</f>
        <v>31862</v>
      </c>
      <c r="H116" s="126">
        <f>H107</f>
        <v>30657</v>
      </c>
      <c r="I116" s="43">
        <f>SUM(I107:I114)</f>
        <v>40031</v>
      </c>
      <c r="J116" s="30">
        <f>SUM(J107)</f>
        <v>40031</v>
      </c>
      <c r="K116" s="77"/>
      <c r="L116" s="77"/>
      <c r="M116" s="44"/>
      <c r="N116" s="44"/>
      <c r="O116" s="6"/>
    </row>
    <row r="117" spans="2:15" s="2" customFormat="1" ht="20.25">
      <c r="B117" s="40"/>
      <c r="C117" s="41"/>
      <c r="D117" s="41"/>
      <c r="E117" s="42"/>
      <c r="F117" s="42"/>
      <c r="G117" s="42"/>
      <c r="H117" s="42"/>
      <c r="I117" s="43"/>
      <c r="J117" s="30"/>
      <c r="K117" s="77"/>
      <c r="L117" s="77"/>
      <c r="M117" s="44"/>
      <c r="N117" s="44"/>
      <c r="O117" s="6"/>
    </row>
    <row r="118" spans="2:15" s="2" customFormat="1" ht="20.25">
      <c r="B118" s="40"/>
      <c r="C118" s="41"/>
      <c r="D118" s="41"/>
      <c r="E118" s="42"/>
      <c r="F118" s="42"/>
      <c r="G118" s="42"/>
      <c r="H118" s="42"/>
      <c r="I118" s="43"/>
      <c r="J118" s="30"/>
      <c r="K118" s="77"/>
      <c r="L118" s="77"/>
      <c r="M118" s="44"/>
      <c r="N118" s="44"/>
      <c r="O118" s="6"/>
    </row>
    <row r="120" ht="20.25">
      <c r="D120" s="3" t="s">
        <v>106</v>
      </c>
    </row>
    <row r="121" ht="20.25">
      <c r="D121" s="3" t="s">
        <v>105</v>
      </c>
    </row>
  </sheetData>
  <sheetProtection/>
  <mergeCells count="8">
    <mergeCell ref="K65:L65"/>
    <mergeCell ref="B116:D116"/>
    <mergeCell ref="B105:D105"/>
    <mergeCell ref="B107:D107"/>
    <mergeCell ref="E1:F1"/>
    <mergeCell ref="G1:H1"/>
    <mergeCell ref="I1:J1"/>
    <mergeCell ref="K54:M54"/>
  </mergeCells>
  <printOptions/>
  <pageMargins left="0.25" right="0.25" top="0.75" bottom="0.75" header="0.3" footer="0.3"/>
  <pageSetup fitToHeight="1" fitToWidth="1"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2023-04-04T10:21:05Z</cp:lastPrinted>
  <dcterms:created xsi:type="dcterms:W3CDTF">2008-01-04T11:23:13Z</dcterms:created>
  <dcterms:modified xsi:type="dcterms:W3CDTF">2023-04-04T12:07:59Z</dcterms:modified>
  <cp:category/>
  <cp:version/>
  <cp:contentType/>
  <cp:contentStatus/>
</cp:coreProperties>
</file>